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uezada\Desktop\"/>
    </mc:Choice>
  </mc:AlternateContent>
  <bookViews>
    <workbookView xWindow="0" yWindow="0" windowWidth="20490" windowHeight="7050" firstSheet="4" activeTab="4"/>
  </bookViews>
  <sheets>
    <sheet name=" EXISTENCIA CUADRO BASICO 538" sheetId="2" state="hidden" r:id="rId1"/>
    <sheet name="Hoja2" sheetId="8" state="hidden" r:id="rId2"/>
    <sheet name="GRAFICA 629" sheetId="11" state="hidden" r:id="rId3"/>
    <sheet name="CUABRO BASICO " sheetId="3" state="hidden" r:id="rId4"/>
    <sheet name="Cuadro Básico" sheetId="7" r:id="rId5"/>
    <sheet name="Oncologico" sheetId="12" r:id="rId6"/>
    <sheet name="Hoja4" sheetId="10" state="hidden" r:id="rId7"/>
  </sheets>
  <definedNames>
    <definedName name="_xlnm._FilterDatabase" localSheetId="0" hidden="1">' EXISTENCIA CUADRO BASICO 538'!$A$3:$J$542</definedName>
    <definedName name="_xlnm._FilterDatabase" localSheetId="3" hidden="1">'CUABRO BASICO '!$B$1:$F$817</definedName>
    <definedName name="_xlnm._FilterDatabase" localSheetId="4" hidden="1">'Cuadro Básico'!$A$1:$I$728</definedName>
    <definedName name="_xlnm._FilterDatabase" localSheetId="6" hidden="1">Hoja4!$A$1:$E$468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77" i="7" l="1"/>
  <c r="I442" i="7"/>
  <c r="I434" i="7"/>
  <c r="I368" i="7"/>
  <c r="I362" i="7"/>
  <c r="I363" i="7"/>
  <c r="I364" i="7"/>
  <c r="I365" i="7"/>
  <c r="I366" i="7"/>
  <c r="I367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5" i="7"/>
  <c r="I436" i="7"/>
  <c r="I437" i="7"/>
  <c r="I438" i="7"/>
  <c r="I439" i="7"/>
  <c r="I440" i="7"/>
  <c r="I441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3" i="7" l="1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334" i="7"/>
  <c r="I27" i="7"/>
  <c r="I28" i="7"/>
  <c r="I29" i="7"/>
  <c r="I30" i="7"/>
  <c r="I31" i="7"/>
  <c r="I336" i="7"/>
  <c r="I337" i="7"/>
  <c r="I32" i="7"/>
  <c r="I329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316" i="7"/>
  <c r="I50" i="7"/>
  <c r="I51" i="7"/>
  <c r="I52" i="7"/>
  <c r="I53" i="7"/>
  <c r="I54" i="7"/>
  <c r="I55" i="7"/>
  <c r="I56" i="7"/>
  <c r="I299" i="7"/>
  <c r="I57" i="7"/>
  <c r="I58" i="7"/>
  <c r="I59" i="7"/>
  <c r="I60" i="7"/>
  <c r="I62" i="7"/>
  <c r="I61" i="7"/>
  <c r="I63" i="7"/>
  <c r="I64" i="7"/>
  <c r="I65" i="7"/>
  <c r="I66" i="7"/>
  <c r="I67" i="7"/>
  <c r="I68" i="7"/>
  <c r="I69" i="7"/>
  <c r="I70" i="7"/>
  <c r="I71" i="7"/>
  <c r="I72" i="7"/>
  <c r="I338" i="7"/>
  <c r="I339" i="7"/>
  <c r="I73" i="7"/>
  <c r="I74" i="7"/>
  <c r="I340" i="7"/>
  <c r="I75" i="7"/>
  <c r="I295" i="7"/>
  <c r="I76" i="7"/>
  <c r="I77" i="7"/>
  <c r="I78" i="7"/>
  <c r="I335" i="7"/>
  <c r="I297" i="7"/>
  <c r="I79" i="7"/>
  <c r="I341" i="7"/>
  <c r="I80" i="7"/>
  <c r="I81" i="7"/>
  <c r="I82" i="7"/>
  <c r="I83" i="7"/>
  <c r="I84" i="7"/>
  <c r="I342" i="7"/>
  <c r="I85" i="7"/>
  <c r="I86" i="7"/>
  <c r="I87" i="7"/>
  <c r="I343" i="7"/>
  <c r="I88" i="7"/>
  <c r="I89" i="7"/>
  <c r="I90" i="7"/>
  <c r="I91" i="7"/>
  <c r="I92" i="7"/>
  <c r="I93" i="7"/>
  <c r="I344" i="7"/>
  <c r="I94" i="7"/>
  <c r="I95" i="7"/>
  <c r="I96" i="7"/>
  <c r="I97" i="7"/>
  <c r="I98" i="7"/>
  <c r="I312" i="7"/>
  <c r="I349" i="7"/>
  <c r="I313" i="7"/>
  <c r="I99" i="7"/>
  <c r="I100" i="7"/>
  <c r="I101" i="7"/>
  <c r="I317" i="7"/>
  <c r="I350" i="7"/>
  <c r="I345" i="7"/>
  <c r="I102" i="7"/>
  <c r="I103" i="7"/>
  <c r="I296" i="7"/>
  <c r="I104" i="7"/>
  <c r="I306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305" i="7"/>
  <c r="I119" i="7"/>
  <c r="I120" i="7"/>
  <c r="I327" i="7"/>
  <c r="I121" i="7"/>
  <c r="I122" i="7"/>
  <c r="I351" i="7"/>
  <c r="I123" i="7"/>
  <c r="I124" i="7"/>
  <c r="I346" i="7"/>
  <c r="I125" i="7"/>
  <c r="I126" i="7"/>
  <c r="I127" i="7"/>
  <c r="I128" i="7"/>
  <c r="I129" i="7"/>
  <c r="I130" i="7"/>
  <c r="I131" i="7"/>
  <c r="I132" i="7"/>
  <c r="I323" i="7"/>
  <c r="I291" i="7"/>
  <c r="I133" i="7"/>
  <c r="I134" i="7"/>
  <c r="I135" i="7"/>
  <c r="I136" i="7"/>
  <c r="I137" i="7"/>
  <c r="I138" i="7"/>
  <c r="I139" i="7"/>
  <c r="I140" i="7"/>
  <c r="I141" i="7"/>
  <c r="I308" i="7"/>
  <c r="I142" i="7"/>
  <c r="I143" i="7"/>
  <c r="I144" i="7"/>
  <c r="I145" i="7"/>
  <c r="I146" i="7"/>
  <c r="I147" i="7"/>
  <c r="I148" i="7"/>
  <c r="I149" i="7"/>
  <c r="I150" i="7"/>
  <c r="I151" i="7"/>
  <c r="I328" i="7"/>
  <c r="I152" i="7"/>
  <c r="I153" i="7"/>
  <c r="I331" i="7"/>
  <c r="I154" i="7"/>
  <c r="I155" i="7"/>
  <c r="I304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310" i="7"/>
  <c r="I168" i="7"/>
  <c r="I169" i="7"/>
  <c r="I314" i="7"/>
  <c r="I171" i="7"/>
  <c r="I170" i="7"/>
  <c r="I172" i="7"/>
  <c r="I173" i="7"/>
  <c r="I330" i="7"/>
  <c r="I174" i="7"/>
  <c r="I175" i="7"/>
  <c r="I292" i="7"/>
  <c r="I176" i="7"/>
  <c r="I177" i="7"/>
  <c r="I179" i="7"/>
  <c r="I178" i="7"/>
  <c r="I180" i="7"/>
  <c r="I347" i="7"/>
  <c r="I181" i="7"/>
  <c r="I182" i="7"/>
  <c r="I183" i="7"/>
  <c r="I301" i="7"/>
  <c r="I184" i="7"/>
  <c r="I185" i="7"/>
  <c r="I352" i="7"/>
  <c r="I326" i="7"/>
  <c r="I186" i="7"/>
  <c r="I187" i="7"/>
  <c r="I189" i="7"/>
  <c r="I188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311" i="7"/>
  <c r="I203" i="7"/>
  <c r="I204" i="7"/>
  <c r="I205" i="7"/>
  <c r="I206" i="7"/>
  <c r="I207" i="7"/>
  <c r="I209" i="7"/>
  <c r="I208" i="7"/>
  <c r="I210" i="7"/>
  <c r="I211" i="7"/>
  <c r="I212" i="7"/>
  <c r="I213" i="7"/>
  <c r="I214" i="7"/>
  <c r="I215" i="7"/>
  <c r="I216" i="7"/>
  <c r="I217" i="7"/>
  <c r="I218" i="7"/>
  <c r="I219" i="7"/>
  <c r="I307" i="7"/>
  <c r="I220" i="7"/>
  <c r="I221" i="7"/>
  <c r="I309" i="7"/>
  <c r="I222" i="7"/>
  <c r="I223" i="7"/>
  <c r="I348" i="7"/>
  <c r="I224" i="7"/>
  <c r="I225" i="7"/>
  <c r="I226" i="7"/>
  <c r="I227" i="7"/>
  <c r="I228" i="7"/>
  <c r="I229" i="7"/>
  <c r="I230" i="7"/>
  <c r="I354" i="7"/>
  <c r="I231" i="7"/>
  <c r="I318" i="7"/>
  <c r="I353" i="7"/>
  <c r="I319" i="7"/>
  <c r="I232" i="7"/>
  <c r="I233" i="7"/>
  <c r="I321" i="7"/>
  <c r="I234" i="7"/>
  <c r="I355" i="7"/>
  <c r="I235" i="7"/>
  <c r="I236" i="7"/>
  <c r="I237" i="7"/>
  <c r="I320" i="7"/>
  <c r="I300" i="7"/>
  <c r="I315" i="7"/>
  <c r="I238" i="7"/>
  <c r="I239" i="7"/>
  <c r="I240" i="7"/>
  <c r="I241" i="7"/>
  <c r="I242" i="7"/>
  <c r="I243" i="7"/>
  <c r="I244" i="7"/>
  <c r="I245" i="7"/>
  <c r="I246" i="7"/>
  <c r="I294" i="7"/>
  <c r="I303" i="7"/>
  <c r="I247" i="7"/>
  <c r="I248" i="7"/>
  <c r="I249" i="7"/>
  <c r="I250" i="7"/>
  <c r="I324" i="7"/>
  <c r="I251" i="7"/>
  <c r="I252" i="7"/>
  <c r="I253" i="7"/>
  <c r="I356" i="7"/>
  <c r="I357" i="7"/>
  <c r="I254" i="7"/>
  <c r="I255" i="7"/>
  <c r="I256" i="7"/>
  <c r="I325" i="7"/>
  <c r="I257" i="7"/>
  <c r="I258" i="7"/>
  <c r="I259" i="7"/>
  <c r="I290" i="7"/>
  <c r="I260" i="7"/>
  <c r="I261" i="7"/>
  <c r="I358" i="7"/>
  <c r="I262" i="7"/>
  <c r="I263" i="7"/>
  <c r="I264" i="7"/>
  <c r="I265" i="7"/>
  <c r="I266" i="7"/>
  <c r="I267" i="7"/>
  <c r="I268" i="7"/>
  <c r="I332" i="7"/>
  <c r="I269" i="7"/>
  <c r="I270" i="7"/>
  <c r="I271" i="7"/>
  <c r="I272" i="7"/>
  <c r="I273" i="7"/>
  <c r="I274" i="7"/>
  <c r="I275" i="7"/>
  <c r="I276" i="7"/>
  <c r="I277" i="7"/>
  <c r="I298" i="7"/>
  <c r="I361" i="7"/>
  <c r="I278" i="7"/>
  <c r="I279" i="7"/>
  <c r="I280" i="7"/>
  <c r="I281" i="7"/>
  <c r="I282" i="7"/>
  <c r="I359" i="7"/>
  <c r="I360" i="7"/>
  <c r="I302" i="7"/>
  <c r="I293" i="7"/>
  <c r="I283" i="7"/>
  <c r="I284" i="7"/>
  <c r="I333" i="7"/>
  <c r="I285" i="7"/>
  <c r="I286" i="7"/>
  <c r="I287" i="7"/>
  <c r="I322" i="7"/>
  <c r="I288" i="7"/>
  <c r="I289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2" i="7"/>
  <c r="G10" i="11" l="1"/>
  <c r="C10" i="11"/>
  <c r="G51" i="11" l="1"/>
  <c r="F51" i="11"/>
  <c r="E51" i="11"/>
  <c r="G50" i="11"/>
  <c r="F50" i="11"/>
  <c r="E50" i="11"/>
  <c r="G49" i="11"/>
  <c r="F49" i="11"/>
  <c r="E49" i="11"/>
  <c r="G48" i="11"/>
  <c r="F48" i="11"/>
  <c r="E48" i="11"/>
  <c r="G47" i="11"/>
  <c r="F47" i="11"/>
  <c r="E47" i="11"/>
  <c r="G46" i="11"/>
  <c r="F46" i="11"/>
  <c r="E46" i="11"/>
  <c r="G45" i="11"/>
  <c r="F45" i="11"/>
  <c r="E45" i="11"/>
  <c r="G40" i="11"/>
  <c r="F40" i="11"/>
  <c r="E40" i="11"/>
  <c r="G39" i="11"/>
  <c r="F39" i="11"/>
  <c r="E39" i="11"/>
  <c r="G38" i="11"/>
  <c r="F38" i="11"/>
  <c r="E38" i="11"/>
  <c r="G37" i="11"/>
  <c r="F37" i="11"/>
  <c r="E37" i="11"/>
  <c r="G36" i="11"/>
  <c r="F36" i="11"/>
  <c r="E36" i="11"/>
  <c r="G35" i="11"/>
  <c r="F35" i="11"/>
  <c r="E35" i="11"/>
  <c r="G34" i="11"/>
  <c r="F34" i="11"/>
  <c r="E34" i="1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4" i="2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E313" i="10"/>
  <c r="E314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E337" i="10"/>
  <c r="E338" i="10"/>
  <c r="E339" i="10"/>
  <c r="E340" i="10"/>
  <c r="E34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E371" i="10"/>
  <c r="E372" i="10"/>
  <c r="E373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E402" i="10"/>
  <c r="E403" i="10"/>
  <c r="E404" i="10"/>
  <c r="E405" i="10"/>
  <c r="E406" i="10"/>
  <c r="E407" i="10"/>
  <c r="E408" i="10"/>
  <c r="E409" i="10"/>
  <c r="E410" i="10"/>
  <c r="E411" i="10"/>
  <c r="E412" i="10"/>
  <c r="E413" i="10"/>
  <c r="E414" i="10"/>
  <c r="E415" i="10"/>
  <c r="E416" i="10"/>
  <c r="E417" i="10"/>
  <c r="E418" i="10"/>
  <c r="E419" i="10"/>
  <c r="E420" i="10"/>
  <c r="E421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E447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2" i="10"/>
  <c r="H34" i="11" l="1"/>
  <c r="H35" i="11"/>
  <c r="H37" i="11"/>
  <c r="H40" i="11"/>
  <c r="H48" i="11"/>
  <c r="H50" i="11"/>
  <c r="H36" i="11"/>
  <c r="H38" i="11"/>
  <c r="H39" i="11"/>
  <c r="H45" i="11"/>
  <c r="H46" i="11"/>
  <c r="H47" i="11"/>
  <c r="H49" i="11"/>
  <c r="H51" i="11"/>
  <c r="G131" i="2" l="1"/>
  <c r="F131" i="2"/>
  <c r="D363" i="2" l="1"/>
  <c r="E6" i="2" l="1"/>
  <c r="D7" i="8" l="1"/>
  <c r="F5" i="2" l="1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D538" i="2"/>
  <c r="E487" i="2"/>
  <c r="D498" i="2"/>
  <c r="D487" i="2"/>
  <c r="D529" i="2"/>
  <c r="D522" i="2"/>
  <c r="D516" i="2"/>
  <c r="D514" i="2"/>
  <c r="D512" i="2"/>
  <c r="D508" i="2"/>
  <c r="D483" i="2"/>
  <c r="D474" i="2"/>
  <c r="D471" i="2"/>
  <c r="D465" i="2"/>
  <c r="D420" i="2"/>
  <c r="D297" i="2"/>
  <c r="D253" i="2"/>
  <c r="D216" i="2"/>
  <c r="D208" i="2"/>
  <c r="D193" i="2"/>
  <c r="D179" i="2"/>
  <c r="D177" i="2"/>
  <c r="D157" i="2"/>
  <c r="D147" i="2"/>
  <c r="D132" i="2"/>
  <c r="D109" i="2"/>
  <c r="D39" i="2"/>
  <c r="D25" i="2"/>
  <c r="D12" i="2"/>
  <c r="D4" i="2"/>
  <c r="D518" i="2"/>
  <c r="D530" i="2"/>
  <c r="D531" i="2"/>
  <c r="E4" i="2"/>
  <c r="D5" i="2"/>
  <c r="D6" i="2"/>
  <c r="D7" i="2"/>
  <c r="D8" i="2"/>
  <c r="D9" i="2"/>
  <c r="D10" i="2"/>
  <c r="D11" i="2"/>
  <c r="D13" i="2"/>
  <c r="D14" i="2"/>
  <c r="D15" i="2"/>
  <c r="D16" i="2"/>
  <c r="D17" i="2"/>
  <c r="D18" i="2"/>
  <c r="D19" i="2"/>
  <c r="D20" i="2"/>
  <c r="D21" i="2"/>
  <c r="D22" i="2"/>
  <c r="D23" i="2"/>
  <c r="D24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10" i="2"/>
  <c r="D111" i="2"/>
  <c r="D112" i="2"/>
  <c r="D113" i="2"/>
  <c r="D114" i="2"/>
  <c r="D115" i="2"/>
  <c r="D116" i="2"/>
  <c r="D117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8" i="2"/>
  <c r="D149" i="2"/>
  <c r="D150" i="2"/>
  <c r="D151" i="2"/>
  <c r="D152" i="2"/>
  <c r="D153" i="2"/>
  <c r="D154" i="2"/>
  <c r="D155" i="2"/>
  <c r="D156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8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9" i="2"/>
  <c r="D210" i="2"/>
  <c r="D211" i="2"/>
  <c r="D212" i="2"/>
  <c r="D213" i="2"/>
  <c r="D214" i="2"/>
  <c r="D215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6" i="2"/>
  <c r="D467" i="2"/>
  <c r="D468" i="2"/>
  <c r="D469" i="2"/>
  <c r="D470" i="2"/>
  <c r="D472" i="2"/>
  <c r="D473" i="2"/>
  <c r="D475" i="2"/>
  <c r="D476" i="2"/>
  <c r="D477" i="2"/>
  <c r="D478" i="2"/>
  <c r="D479" i="2"/>
  <c r="D480" i="2"/>
  <c r="D481" i="2"/>
  <c r="D482" i="2"/>
  <c r="D484" i="2"/>
  <c r="D485" i="2"/>
  <c r="D486" i="2"/>
  <c r="D488" i="2"/>
  <c r="D489" i="2"/>
  <c r="D490" i="2"/>
  <c r="D491" i="2"/>
  <c r="D492" i="2"/>
  <c r="D493" i="2"/>
  <c r="D494" i="2"/>
  <c r="D495" i="2"/>
  <c r="D496" i="2"/>
  <c r="D497" i="2"/>
  <c r="D499" i="2"/>
  <c r="D500" i="2"/>
  <c r="D501" i="2"/>
  <c r="D502" i="2"/>
  <c r="D503" i="2"/>
  <c r="D504" i="2"/>
  <c r="D505" i="2"/>
  <c r="D506" i="2"/>
  <c r="D507" i="2"/>
  <c r="D509" i="2"/>
  <c r="D510" i="2"/>
  <c r="D511" i="2"/>
  <c r="D513" i="2"/>
  <c r="D515" i="2"/>
  <c r="D517" i="2"/>
  <c r="D519" i="2"/>
  <c r="D521" i="2"/>
  <c r="D523" i="2"/>
  <c r="D524" i="2"/>
  <c r="D525" i="2"/>
  <c r="D526" i="2"/>
  <c r="D527" i="2"/>
  <c r="D528" i="2"/>
  <c r="D532" i="2"/>
  <c r="D533" i="2"/>
  <c r="D534" i="2"/>
  <c r="D536" i="2"/>
  <c r="D537" i="2"/>
  <c r="D539" i="2"/>
  <c r="D540" i="2"/>
  <c r="D541" i="2"/>
  <c r="B542" i="2"/>
  <c r="J542" i="2" s="1"/>
  <c r="E5" i="2"/>
  <c r="G5" i="2"/>
  <c r="F6" i="2"/>
  <c r="G6" i="2"/>
  <c r="E7" i="2"/>
  <c r="H7" i="2" s="1"/>
  <c r="F7" i="2"/>
  <c r="G7" i="2"/>
  <c r="E8" i="2"/>
  <c r="F8" i="2"/>
  <c r="G8" i="2"/>
  <c r="E9" i="2"/>
  <c r="F9" i="2"/>
  <c r="G9" i="2"/>
  <c r="E10" i="2"/>
  <c r="H10" i="2" s="1"/>
  <c r="F10" i="2"/>
  <c r="G10" i="2"/>
  <c r="E11" i="2"/>
  <c r="H11" i="2" s="1"/>
  <c r="F11" i="2"/>
  <c r="G11" i="2"/>
  <c r="E12" i="2"/>
  <c r="H12" i="2" s="1"/>
  <c r="F12" i="2"/>
  <c r="G12" i="2"/>
  <c r="E13" i="2"/>
  <c r="H13" i="2" s="1"/>
  <c r="F13" i="2"/>
  <c r="G13" i="2"/>
  <c r="E14" i="2"/>
  <c r="F14" i="2"/>
  <c r="G14" i="2"/>
  <c r="E15" i="2"/>
  <c r="F15" i="2"/>
  <c r="G15" i="2"/>
  <c r="E16" i="2"/>
  <c r="H16" i="2" s="1"/>
  <c r="F16" i="2"/>
  <c r="G16" i="2"/>
  <c r="E17" i="2"/>
  <c r="H17" i="2" s="1"/>
  <c r="F17" i="2"/>
  <c r="G17" i="2"/>
  <c r="E18" i="2"/>
  <c r="H18" i="2" s="1"/>
  <c r="F18" i="2"/>
  <c r="G18" i="2"/>
  <c r="E19" i="2"/>
  <c r="H19" i="2" s="1"/>
  <c r="F19" i="2"/>
  <c r="G19" i="2"/>
  <c r="E20" i="2"/>
  <c r="F20" i="2"/>
  <c r="G20" i="2"/>
  <c r="E21" i="2"/>
  <c r="F21" i="2"/>
  <c r="G21" i="2"/>
  <c r="E22" i="2"/>
  <c r="H22" i="2" s="1"/>
  <c r="F22" i="2"/>
  <c r="G22" i="2"/>
  <c r="E23" i="2"/>
  <c r="H23" i="2" s="1"/>
  <c r="F23" i="2"/>
  <c r="G23" i="2"/>
  <c r="E24" i="2"/>
  <c r="H24" i="2" s="1"/>
  <c r="F24" i="2"/>
  <c r="G24" i="2"/>
  <c r="E25" i="2"/>
  <c r="H25" i="2" s="1"/>
  <c r="F25" i="2"/>
  <c r="G25" i="2"/>
  <c r="E26" i="2"/>
  <c r="F26" i="2"/>
  <c r="G26" i="2"/>
  <c r="E27" i="2"/>
  <c r="F27" i="2"/>
  <c r="G27" i="2"/>
  <c r="E28" i="2"/>
  <c r="H28" i="2" s="1"/>
  <c r="F28" i="2"/>
  <c r="G28" i="2"/>
  <c r="E29" i="2"/>
  <c r="H29" i="2" s="1"/>
  <c r="F29" i="2"/>
  <c r="G29" i="2"/>
  <c r="E30" i="2"/>
  <c r="H30" i="2" s="1"/>
  <c r="F30" i="2"/>
  <c r="G30" i="2"/>
  <c r="E31" i="2"/>
  <c r="H31" i="2" s="1"/>
  <c r="F31" i="2"/>
  <c r="G31" i="2"/>
  <c r="E32" i="2"/>
  <c r="F32" i="2"/>
  <c r="G32" i="2"/>
  <c r="E33" i="2"/>
  <c r="F33" i="2"/>
  <c r="G33" i="2"/>
  <c r="E34" i="2"/>
  <c r="H34" i="2" s="1"/>
  <c r="F34" i="2"/>
  <c r="G34" i="2"/>
  <c r="E35" i="2"/>
  <c r="H35" i="2" s="1"/>
  <c r="F35" i="2"/>
  <c r="G35" i="2"/>
  <c r="E36" i="2"/>
  <c r="H36" i="2" s="1"/>
  <c r="F36" i="2"/>
  <c r="G36" i="2"/>
  <c r="E37" i="2"/>
  <c r="H37" i="2" s="1"/>
  <c r="F37" i="2"/>
  <c r="G37" i="2"/>
  <c r="E38" i="2"/>
  <c r="F38" i="2"/>
  <c r="G38" i="2"/>
  <c r="E39" i="2"/>
  <c r="F39" i="2"/>
  <c r="G39" i="2"/>
  <c r="E40" i="2"/>
  <c r="H40" i="2" s="1"/>
  <c r="F40" i="2"/>
  <c r="G40" i="2"/>
  <c r="E41" i="2"/>
  <c r="H41" i="2" s="1"/>
  <c r="F41" i="2"/>
  <c r="G41" i="2"/>
  <c r="E42" i="2"/>
  <c r="H42" i="2" s="1"/>
  <c r="F42" i="2"/>
  <c r="G42" i="2"/>
  <c r="E43" i="2"/>
  <c r="H43" i="2" s="1"/>
  <c r="F43" i="2"/>
  <c r="G43" i="2"/>
  <c r="E44" i="2"/>
  <c r="F44" i="2"/>
  <c r="G44" i="2"/>
  <c r="E45" i="2"/>
  <c r="F45" i="2"/>
  <c r="G45" i="2"/>
  <c r="E46" i="2"/>
  <c r="H46" i="2" s="1"/>
  <c r="F46" i="2"/>
  <c r="G46" i="2"/>
  <c r="E47" i="2"/>
  <c r="H47" i="2" s="1"/>
  <c r="F47" i="2"/>
  <c r="G47" i="2"/>
  <c r="E48" i="2"/>
  <c r="H48" i="2" s="1"/>
  <c r="F48" i="2"/>
  <c r="G48" i="2"/>
  <c r="E49" i="2"/>
  <c r="H49" i="2" s="1"/>
  <c r="F49" i="2"/>
  <c r="G49" i="2"/>
  <c r="E50" i="2"/>
  <c r="F50" i="2"/>
  <c r="G50" i="2"/>
  <c r="E51" i="2"/>
  <c r="F51" i="2"/>
  <c r="G51" i="2"/>
  <c r="E52" i="2"/>
  <c r="H52" i="2" s="1"/>
  <c r="F52" i="2"/>
  <c r="G52" i="2"/>
  <c r="E53" i="2"/>
  <c r="H53" i="2" s="1"/>
  <c r="F53" i="2"/>
  <c r="G53" i="2"/>
  <c r="E54" i="2"/>
  <c r="H54" i="2" s="1"/>
  <c r="F54" i="2"/>
  <c r="G54" i="2"/>
  <c r="E55" i="2"/>
  <c r="H55" i="2" s="1"/>
  <c r="F55" i="2"/>
  <c r="G55" i="2"/>
  <c r="E56" i="2"/>
  <c r="F56" i="2"/>
  <c r="G56" i="2"/>
  <c r="E57" i="2"/>
  <c r="F57" i="2"/>
  <c r="G57" i="2"/>
  <c r="E58" i="2"/>
  <c r="H58" i="2" s="1"/>
  <c r="F58" i="2"/>
  <c r="G58" i="2"/>
  <c r="E59" i="2"/>
  <c r="H59" i="2" s="1"/>
  <c r="F59" i="2"/>
  <c r="G59" i="2"/>
  <c r="E60" i="2"/>
  <c r="H60" i="2" s="1"/>
  <c r="F60" i="2"/>
  <c r="G60" i="2"/>
  <c r="E61" i="2"/>
  <c r="H61" i="2" s="1"/>
  <c r="F61" i="2"/>
  <c r="G61" i="2"/>
  <c r="E62" i="2"/>
  <c r="F62" i="2"/>
  <c r="G62" i="2"/>
  <c r="E63" i="2"/>
  <c r="F63" i="2"/>
  <c r="G63" i="2"/>
  <c r="E64" i="2"/>
  <c r="H64" i="2" s="1"/>
  <c r="F64" i="2"/>
  <c r="G64" i="2"/>
  <c r="E65" i="2"/>
  <c r="H65" i="2" s="1"/>
  <c r="F65" i="2"/>
  <c r="G65" i="2"/>
  <c r="E66" i="2"/>
  <c r="H66" i="2" s="1"/>
  <c r="F66" i="2"/>
  <c r="G66" i="2"/>
  <c r="E67" i="2"/>
  <c r="H67" i="2" s="1"/>
  <c r="F67" i="2"/>
  <c r="G67" i="2"/>
  <c r="E68" i="2"/>
  <c r="F68" i="2"/>
  <c r="G68" i="2"/>
  <c r="E69" i="2"/>
  <c r="F69" i="2"/>
  <c r="G69" i="2"/>
  <c r="E70" i="2"/>
  <c r="H70" i="2" s="1"/>
  <c r="F70" i="2"/>
  <c r="G70" i="2"/>
  <c r="E71" i="2"/>
  <c r="H71" i="2" s="1"/>
  <c r="F71" i="2"/>
  <c r="G71" i="2"/>
  <c r="E72" i="2"/>
  <c r="H72" i="2" s="1"/>
  <c r="F72" i="2"/>
  <c r="G72" i="2"/>
  <c r="E73" i="2"/>
  <c r="H73" i="2" s="1"/>
  <c r="F73" i="2"/>
  <c r="G73" i="2"/>
  <c r="E74" i="2"/>
  <c r="F74" i="2"/>
  <c r="G74" i="2"/>
  <c r="E75" i="2"/>
  <c r="F75" i="2"/>
  <c r="G75" i="2"/>
  <c r="E76" i="2"/>
  <c r="H76" i="2" s="1"/>
  <c r="F76" i="2"/>
  <c r="G76" i="2"/>
  <c r="E77" i="2"/>
  <c r="H77" i="2" s="1"/>
  <c r="F77" i="2"/>
  <c r="G77" i="2"/>
  <c r="E78" i="2"/>
  <c r="H78" i="2" s="1"/>
  <c r="F78" i="2"/>
  <c r="G78" i="2"/>
  <c r="E79" i="2"/>
  <c r="H79" i="2" s="1"/>
  <c r="F79" i="2"/>
  <c r="G79" i="2"/>
  <c r="E80" i="2"/>
  <c r="F80" i="2"/>
  <c r="G80" i="2"/>
  <c r="E81" i="2"/>
  <c r="F81" i="2"/>
  <c r="G81" i="2"/>
  <c r="E82" i="2"/>
  <c r="H82" i="2" s="1"/>
  <c r="F82" i="2"/>
  <c r="G82" i="2"/>
  <c r="E83" i="2"/>
  <c r="H83" i="2" s="1"/>
  <c r="F83" i="2"/>
  <c r="G83" i="2"/>
  <c r="E84" i="2"/>
  <c r="H84" i="2" s="1"/>
  <c r="F84" i="2"/>
  <c r="G84" i="2"/>
  <c r="E85" i="2"/>
  <c r="H85" i="2" s="1"/>
  <c r="F85" i="2"/>
  <c r="G85" i="2"/>
  <c r="E86" i="2"/>
  <c r="F86" i="2"/>
  <c r="G86" i="2"/>
  <c r="E87" i="2"/>
  <c r="F87" i="2"/>
  <c r="G87" i="2"/>
  <c r="E88" i="2"/>
  <c r="H88" i="2" s="1"/>
  <c r="F88" i="2"/>
  <c r="G88" i="2"/>
  <c r="E89" i="2"/>
  <c r="H89" i="2" s="1"/>
  <c r="F89" i="2"/>
  <c r="G89" i="2"/>
  <c r="E90" i="2"/>
  <c r="H90" i="2" s="1"/>
  <c r="F90" i="2"/>
  <c r="G90" i="2"/>
  <c r="E91" i="2"/>
  <c r="H91" i="2" s="1"/>
  <c r="F91" i="2"/>
  <c r="G91" i="2"/>
  <c r="E92" i="2"/>
  <c r="F92" i="2"/>
  <c r="G92" i="2"/>
  <c r="E93" i="2"/>
  <c r="F93" i="2"/>
  <c r="G93" i="2"/>
  <c r="E94" i="2"/>
  <c r="H94" i="2" s="1"/>
  <c r="F94" i="2"/>
  <c r="G94" i="2"/>
  <c r="E95" i="2"/>
  <c r="H95" i="2" s="1"/>
  <c r="F95" i="2"/>
  <c r="G95" i="2"/>
  <c r="E96" i="2"/>
  <c r="H96" i="2" s="1"/>
  <c r="F96" i="2"/>
  <c r="G96" i="2"/>
  <c r="E97" i="2"/>
  <c r="H97" i="2" s="1"/>
  <c r="F97" i="2"/>
  <c r="G97" i="2"/>
  <c r="E98" i="2"/>
  <c r="F98" i="2"/>
  <c r="G98" i="2"/>
  <c r="E99" i="2"/>
  <c r="F99" i="2"/>
  <c r="G99" i="2"/>
  <c r="E100" i="2"/>
  <c r="H100" i="2" s="1"/>
  <c r="F100" i="2"/>
  <c r="G100" i="2"/>
  <c r="E101" i="2"/>
  <c r="H101" i="2" s="1"/>
  <c r="F101" i="2"/>
  <c r="G101" i="2"/>
  <c r="E102" i="2"/>
  <c r="H102" i="2" s="1"/>
  <c r="F102" i="2"/>
  <c r="G102" i="2"/>
  <c r="E103" i="2"/>
  <c r="H103" i="2" s="1"/>
  <c r="F103" i="2"/>
  <c r="G103" i="2"/>
  <c r="E104" i="2"/>
  <c r="F104" i="2"/>
  <c r="G104" i="2"/>
  <c r="E105" i="2"/>
  <c r="F105" i="2"/>
  <c r="G105" i="2"/>
  <c r="E106" i="2"/>
  <c r="H106" i="2" s="1"/>
  <c r="F106" i="2"/>
  <c r="G106" i="2"/>
  <c r="E107" i="2"/>
  <c r="H107" i="2" s="1"/>
  <c r="F107" i="2"/>
  <c r="G107" i="2"/>
  <c r="E108" i="2"/>
  <c r="H108" i="2" s="1"/>
  <c r="F108" i="2"/>
  <c r="G108" i="2"/>
  <c r="E109" i="2"/>
  <c r="H109" i="2" s="1"/>
  <c r="F109" i="2"/>
  <c r="G109" i="2"/>
  <c r="E110" i="2"/>
  <c r="F110" i="2"/>
  <c r="G110" i="2"/>
  <c r="E111" i="2"/>
  <c r="F111" i="2"/>
  <c r="G111" i="2"/>
  <c r="E112" i="2"/>
  <c r="H112" i="2" s="1"/>
  <c r="F112" i="2"/>
  <c r="G112" i="2"/>
  <c r="E113" i="2"/>
  <c r="H113" i="2" s="1"/>
  <c r="F113" i="2"/>
  <c r="G113" i="2"/>
  <c r="E114" i="2"/>
  <c r="H114" i="2" s="1"/>
  <c r="F114" i="2"/>
  <c r="G114" i="2"/>
  <c r="E115" i="2"/>
  <c r="H115" i="2" s="1"/>
  <c r="F115" i="2"/>
  <c r="G115" i="2"/>
  <c r="E116" i="2"/>
  <c r="F116" i="2"/>
  <c r="G116" i="2"/>
  <c r="E117" i="2"/>
  <c r="F117" i="2"/>
  <c r="G117" i="2"/>
  <c r="E118" i="2"/>
  <c r="F118" i="2"/>
  <c r="G118" i="2"/>
  <c r="E119" i="2"/>
  <c r="H119" i="2" s="1"/>
  <c r="F119" i="2"/>
  <c r="G119" i="2"/>
  <c r="E120" i="2"/>
  <c r="H120" i="2" s="1"/>
  <c r="F120" i="2"/>
  <c r="G120" i="2"/>
  <c r="E121" i="2"/>
  <c r="H121" i="2" s="1"/>
  <c r="F121" i="2"/>
  <c r="G121" i="2"/>
  <c r="E122" i="2"/>
  <c r="H122" i="2" s="1"/>
  <c r="F122" i="2"/>
  <c r="G122" i="2"/>
  <c r="E123" i="2"/>
  <c r="F123" i="2"/>
  <c r="G123" i="2"/>
  <c r="E124" i="2"/>
  <c r="F124" i="2"/>
  <c r="G124" i="2"/>
  <c r="E125" i="2"/>
  <c r="H125" i="2" s="1"/>
  <c r="F125" i="2"/>
  <c r="G125" i="2"/>
  <c r="E126" i="2"/>
  <c r="H126" i="2" s="1"/>
  <c r="F126" i="2"/>
  <c r="G126" i="2"/>
  <c r="E127" i="2"/>
  <c r="H127" i="2" s="1"/>
  <c r="F127" i="2"/>
  <c r="G127" i="2"/>
  <c r="E128" i="2"/>
  <c r="H128" i="2" s="1"/>
  <c r="F128" i="2"/>
  <c r="G128" i="2"/>
  <c r="E129" i="2"/>
  <c r="F129" i="2"/>
  <c r="G129" i="2"/>
  <c r="E130" i="2"/>
  <c r="F130" i="2"/>
  <c r="G130" i="2"/>
  <c r="E131" i="2"/>
  <c r="H131" i="2" s="1"/>
  <c r="E132" i="2"/>
  <c r="F132" i="2"/>
  <c r="G132" i="2"/>
  <c r="E133" i="2"/>
  <c r="F133" i="2"/>
  <c r="G133" i="2"/>
  <c r="E134" i="2"/>
  <c r="F134" i="2"/>
  <c r="G134" i="2"/>
  <c r="E135" i="2"/>
  <c r="H135" i="2" s="1"/>
  <c r="F135" i="2"/>
  <c r="G135" i="2"/>
  <c r="E136" i="2"/>
  <c r="H136" i="2" s="1"/>
  <c r="F136" i="2"/>
  <c r="G136" i="2"/>
  <c r="E137" i="2"/>
  <c r="F137" i="2"/>
  <c r="G137" i="2"/>
  <c r="E138" i="2"/>
  <c r="F138" i="2"/>
  <c r="G138" i="2"/>
  <c r="E139" i="2"/>
  <c r="F139" i="2"/>
  <c r="G139" i="2"/>
  <c r="E140" i="2"/>
  <c r="F140" i="2"/>
  <c r="G140" i="2"/>
  <c r="E141" i="2"/>
  <c r="H141" i="2" s="1"/>
  <c r="F141" i="2"/>
  <c r="G141" i="2"/>
  <c r="E142" i="2"/>
  <c r="H142" i="2" s="1"/>
  <c r="F142" i="2"/>
  <c r="G142" i="2"/>
  <c r="E143" i="2"/>
  <c r="F143" i="2"/>
  <c r="G143" i="2"/>
  <c r="E144" i="2"/>
  <c r="F144" i="2"/>
  <c r="G144" i="2"/>
  <c r="E145" i="2"/>
  <c r="F145" i="2"/>
  <c r="G145" i="2"/>
  <c r="E146" i="2"/>
  <c r="F146" i="2"/>
  <c r="G146" i="2"/>
  <c r="E147" i="2"/>
  <c r="H147" i="2" s="1"/>
  <c r="F147" i="2"/>
  <c r="G147" i="2"/>
  <c r="E148" i="2"/>
  <c r="H148" i="2" s="1"/>
  <c r="F148" i="2"/>
  <c r="G148" i="2"/>
  <c r="E149" i="2"/>
  <c r="F149" i="2"/>
  <c r="G149" i="2"/>
  <c r="E150" i="2"/>
  <c r="F150" i="2"/>
  <c r="G150" i="2"/>
  <c r="E151" i="2"/>
  <c r="F151" i="2"/>
  <c r="G151" i="2"/>
  <c r="E152" i="2"/>
  <c r="F152" i="2"/>
  <c r="G152" i="2"/>
  <c r="E153" i="2"/>
  <c r="H153" i="2" s="1"/>
  <c r="F153" i="2"/>
  <c r="G153" i="2"/>
  <c r="E154" i="2"/>
  <c r="H154" i="2" s="1"/>
  <c r="F154" i="2"/>
  <c r="G154" i="2"/>
  <c r="E155" i="2"/>
  <c r="F155" i="2"/>
  <c r="G155" i="2"/>
  <c r="E156" i="2"/>
  <c r="F156" i="2"/>
  <c r="G156" i="2"/>
  <c r="E157" i="2"/>
  <c r="F157" i="2"/>
  <c r="G157" i="2"/>
  <c r="E158" i="2"/>
  <c r="F158" i="2"/>
  <c r="G158" i="2"/>
  <c r="E159" i="2"/>
  <c r="H159" i="2" s="1"/>
  <c r="F159" i="2"/>
  <c r="G159" i="2"/>
  <c r="E160" i="2"/>
  <c r="H160" i="2" s="1"/>
  <c r="F160" i="2"/>
  <c r="G160" i="2"/>
  <c r="E161" i="2"/>
  <c r="F161" i="2"/>
  <c r="G161" i="2"/>
  <c r="E162" i="2"/>
  <c r="F162" i="2"/>
  <c r="G162" i="2"/>
  <c r="E163" i="2"/>
  <c r="F163" i="2"/>
  <c r="G163" i="2"/>
  <c r="E164" i="2"/>
  <c r="F164" i="2"/>
  <c r="G164" i="2"/>
  <c r="E165" i="2"/>
  <c r="H165" i="2" s="1"/>
  <c r="F165" i="2"/>
  <c r="G165" i="2"/>
  <c r="E166" i="2"/>
  <c r="H166" i="2" s="1"/>
  <c r="F166" i="2"/>
  <c r="G166" i="2"/>
  <c r="E167" i="2"/>
  <c r="F167" i="2"/>
  <c r="G167" i="2"/>
  <c r="E168" i="2"/>
  <c r="F168" i="2"/>
  <c r="G168" i="2"/>
  <c r="E169" i="2"/>
  <c r="F169" i="2"/>
  <c r="G169" i="2"/>
  <c r="E170" i="2"/>
  <c r="F170" i="2"/>
  <c r="G170" i="2"/>
  <c r="E171" i="2"/>
  <c r="H171" i="2" s="1"/>
  <c r="F171" i="2"/>
  <c r="G171" i="2"/>
  <c r="E172" i="2"/>
  <c r="H172" i="2" s="1"/>
  <c r="F172" i="2"/>
  <c r="G172" i="2"/>
  <c r="E173" i="2"/>
  <c r="F173" i="2"/>
  <c r="G173" i="2"/>
  <c r="E174" i="2"/>
  <c r="F174" i="2"/>
  <c r="G174" i="2"/>
  <c r="E175" i="2"/>
  <c r="F175" i="2"/>
  <c r="G175" i="2"/>
  <c r="E176" i="2"/>
  <c r="F176" i="2"/>
  <c r="G176" i="2"/>
  <c r="E177" i="2"/>
  <c r="H177" i="2" s="1"/>
  <c r="F177" i="2"/>
  <c r="G177" i="2"/>
  <c r="E178" i="2"/>
  <c r="H178" i="2" s="1"/>
  <c r="F178" i="2"/>
  <c r="G178" i="2"/>
  <c r="E179" i="2"/>
  <c r="F179" i="2"/>
  <c r="G179" i="2"/>
  <c r="E180" i="2"/>
  <c r="F180" i="2"/>
  <c r="G180" i="2"/>
  <c r="E181" i="2"/>
  <c r="H181" i="2" s="1"/>
  <c r="F181" i="2"/>
  <c r="G181" i="2"/>
  <c r="E182" i="2"/>
  <c r="F182" i="2"/>
  <c r="G182" i="2"/>
  <c r="E183" i="2"/>
  <c r="F183" i="2"/>
  <c r="G183" i="2"/>
  <c r="E184" i="2"/>
  <c r="H184" i="2" s="1"/>
  <c r="F184" i="2"/>
  <c r="G184" i="2"/>
  <c r="E185" i="2"/>
  <c r="F185" i="2"/>
  <c r="G185" i="2"/>
  <c r="E186" i="2"/>
  <c r="F186" i="2"/>
  <c r="G186" i="2"/>
  <c r="E187" i="2"/>
  <c r="H187" i="2" s="1"/>
  <c r="F187" i="2"/>
  <c r="G187" i="2"/>
  <c r="E188" i="2"/>
  <c r="F188" i="2"/>
  <c r="G188" i="2"/>
  <c r="E189" i="2"/>
  <c r="F189" i="2"/>
  <c r="G189" i="2"/>
  <c r="E190" i="2"/>
  <c r="H190" i="2" s="1"/>
  <c r="F190" i="2"/>
  <c r="G190" i="2"/>
  <c r="E191" i="2"/>
  <c r="F191" i="2"/>
  <c r="G191" i="2"/>
  <c r="E192" i="2"/>
  <c r="F192" i="2"/>
  <c r="G192" i="2"/>
  <c r="E193" i="2"/>
  <c r="H193" i="2" s="1"/>
  <c r="F193" i="2"/>
  <c r="G193" i="2"/>
  <c r="E194" i="2"/>
  <c r="F194" i="2"/>
  <c r="G194" i="2"/>
  <c r="E195" i="2"/>
  <c r="F195" i="2"/>
  <c r="G195" i="2"/>
  <c r="E196" i="2"/>
  <c r="H196" i="2" s="1"/>
  <c r="F196" i="2"/>
  <c r="G196" i="2"/>
  <c r="E197" i="2"/>
  <c r="F197" i="2"/>
  <c r="G197" i="2"/>
  <c r="E198" i="2"/>
  <c r="F198" i="2"/>
  <c r="G198" i="2"/>
  <c r="E199" i="2"/>
  <c r="H199" i="2" s="1"/>
  <c r="F199" i="2"/>
  <c r="G199" i="2"/>
  <c r="E200" i="2"/>
  <c r="F200" i="2"/>
  <c r="G200" i="2"/>
  <c r="E201" i="2"/>
  <c r="F201" i="2"/>
  <c r="G201" i="2"/>
  <c r="E202" i="2"/>
  <c r="H202" i="2" s="1"/>
  <c r="F202" i="2"/>
  <c r="G202" i="2"/>
  <c r="E203" i="2"/>
  <c r="F203" i="2"/>
  <c r="G203" i="2"/>
  <c r="E204" i="2"/>
  <c r="F204" i="2"/>
  <c r="G204" i="2"/>
  <c r="E205" i="2"/>
  <c r="H205" i="2" s="1"/>
  <c r="F205" i="2"/>
  <c r="G205" i="2"/>
  <c r="E206" i="2"/>
  <c r="F206" i="2"/>
  <c r="G206" i="2"/>
  <c r="E207" i="2"/>
  <c r="F207" i="2"/>
  <c r="G207" i="2"/>
  <c r="E208" i="2"/>
  <c r="H208" i="2" s="1"/>
  <c r="F208" i="2"/>
  <c r="G208" i="2"/>
  <c r="E209" i="2"/>
  <c r="F209" i="2"/>
  <c r="G209" i="2"/>
  <c r="E210" i="2"/>
  <c r="F210" i="2"/>
  <c r="G210" i="2"/>
  <c r="E211" i="2"/>
  <c r="H211" i="2" s="1"/>
  <c r="F211" i="2"/>
  <c r="G211" i="2"/>
  <c r="E212" i="2"/>
  <c r="F212" i="2"/>
  <c r="G212" i="2"/>
  <c r="E213" i="2"/>
  <c r="F213" i="2"/>
  <c r="G213" i="2"/>
  <c r="E214" i="2"/>
  <c r="H214" i="2" s="1"/>
  <c r="F214" i="2"/>
  <c r="G214" i="2"/>
  <c r="E215" i="2"/>
  <c r="F215" i="2"/>
  <c r="G215" i="2"/>
  <c r="E216" i="2"/>
  <c r="F216" i="2"/>
  <c r="G216" i="2"/>
  <c r="E217" i="2"/>
  <c r="H217" i="2" s="1"/>
  <c r="F217" i="2"/>
  <c r="G217" i="2"/>
  <c r="E218" i="2"/>
  <c r="F218" i="2"/>
  <c r="G218" i="2"/>
  <c r="E219" i="2"/>
  <c r="F219" i="2"/>
  <c r="G219" i="2"/>
  <c r="E220" i="2"/>
  <c r="H220" i="2" s="1"/>
  <c r="F220" i="2"/>
  <c r="G220" i="2"/>
  <c r="E221" i="2"/>
  <c r="F221" i="2"/>
  <c r="G221" i="2"/>
  <c r="E222" i="2"/>
  <c r="F222" i="2"/>
  <c r="G222" i="2"/>
  <c r="E223" i="2"/>
  <c r="H223" i="2" s="1"/>
  <c r="F223" i="2"/>
  <c r="G223" i="2"/>
  <c r="E224" i="2"/>
  <c r="F224" i="2"/>
  <c r="G224" i="2"/>
  <c r="E225" i="2"/>
  <c r="F225" i="2"/>
  <c r="G225" i="2"/>
  <c r="E226" i="2"/>
  <c r="H226" i="2" s="1"/>
  <c r="F226" i="2"/>
  <c r="G226" i="2"/>
  <c r="E227" i="2"/>
  <c r="F227" i="2"/>
  <c r="G227" i="2"/>
  <c r="E228" i="2"/>
  <c r="F228" i="2"/>
  <c r="G228" i="2"/>
  <c r="E229" i="2"/>
  <c r="H229" i="2" s="1"/>
  <c r="F229" i="2"/>
  <c r="G229" i="2"/>
  <c r="E230" i="2"/>
  <c r="F230" i="2"/>
  <c r="G230" i="2"/>
  <c r="E231" i="2"/>
  <c r="F231" i="2"/>
  <c r="G231" i="2"/>
  <c r="E232" i="2"/>
  <c r="H232" i="2" s="1"/>
  <c r="F232" i="2"/>
  <c r="G232" i="2"/>
  <c r="E233" i="2"/>
  <c r="F233" i="2"/>
  <c r="G233" i="2"/>
  <c r="E234" i="2"/>
  <c r="F234" i="2"/>
  <c r="G234" i="2"/>
  <c r="E235" i="2"/>
  <c r="H235" i="2" s="1"/>
  <c r="F235" i="2"/>
  <c r="G235" i="2"/>
  <c r="E236" i="2"/>
  <c r="F236" i="2"/>
  <c r="G236" i="2"/>
  <c r="E237" i="2"/>
  <c r="F237" i="2"/>
  <c r="G237" i="2"/>
  <c r="E238" i="2"/>
  <c r="H238" i="2" s="1"/>
  <c r="F238" i="2"/>
  <c r="G238" i="2"/>
  <c r="E239" i="2"/>
  <c r="F239" i="2"/>
  <c r="G239" i="2"/>
  <c r="E240" i="2"/>
  <c r="F240" i="2"/>
  <c r="G240" i="2"/>
  <c r="E241" i="2"/>
  <c r="H241" i="2" s="1"/>
  <c r="F241" i="2"/>
  <c r="G241" i="2"/>
  <c r="E242" i="2"/>
  <c r="F242" i="2"/>
  <c r="G242" i="2"/>
  <c r="E243" i="2"/>
  <c r="F243" i="2"/>
  <c r="G243" i="2"/>
  <c r="E244" i="2"/>
  <c r="H244" i="2" s="1"/>
  <c r="F244" i="2"/>
  <c r="G244" i="2"/>
  <c r="E245" i="2"/>
  <c r="F245" i="2"/>
  <c r="G245" i="2"/>
  <c r="E246" i="2"/>
  <c r="F246" i="2"/>
  <c r="G246" i="2"/>
  <c r="E247" i="2"/>
  <c r="F247" i="2"/>
  <c r="G247" i="2"/>
  <c r="E248" i="2"/>
  <c r="F248" i="2"/>
  <c r="G248" i="2"/>
  <c r="E249" i="2"/>
  <c r="H249" i="2" s="1"/>
  <c r="F249" i="2"/>
  <c r="G249" i="2"/>
  <c r="E250" i="2"/>
  <c r="H250" i="2" s="1"/>
  <c r="F250" i="2"/>
  <c r="G250" i="2"/>
  <c r="E251" i="2"/>
  <c r="F251" i="2"/>
  <c r="G251" i="2"/>
  <c r="E252" i="2"/>
  <c r="F252" i="2"/>
  <c r="G252" i="2"/>
  <c r="E253" i="2"/>
  <c r="F253" i="2"/>
  <c r="G253" i="2"/>
  <c r="E254" i="2"/>
  <c r="F254" i="2"/>
  <c r="G254" i="2"/>
  <c r="E255" i="2"/>
  <c r="H255" i="2" s="1"/>
  <c r="F255" i="2"/>
  <c r="G255" i="2"/>
  <c r="E256" i="2"/>
  <c r="H256" i="2" s="1"/>
  <c r="F256" i="2"/>
  <c r="G256" i="2"/>
  <c r="E257" i="2"/>
  <c r="F257" i="2"/>
  <c r="G257" i="2"/>
  <c r="E258" i="2"/>
  <c r="F258" i="2"/>
  <c r="G258" i="2"/>
  <c r="E259" i="2"/>
  <c r="F259" i="2"/>
  <c r="G259" i="2"/>
  <c r="E260" i="2"/>
  <c r="F260" i="2"/>
  <c r="G260" i="2"/>
  <c r="E261" i="2"/>
  <c r="H261" i="2" s="1"/>
  <c r="F261" i="2"/>
  <c r="G261" i="2"/>
  <c r="E262" i="2"/>
  <c r="H262" i="2" s="1"/>
  <c r="F262" i="2"/>
  <c r="G262" i="2"/>
  <c r="E263" i="2"/>
  <c r="F263" i="2"/>
  <c r="G263" i="2"/>
  <c r="E264" i="2"/>
  <c r="F264" i="2"/>
  <c r="G264" i="2"/>
  <c r="E265" i="2"/>
  <c r="F265" i="2"/>
  <c r="G265" i="2"/>
  <c r="E266" i="2"/>
  <c r="F266" i="2"/>
  <c r="G266" i="2"/>
  <c r="E267" i="2"/>
  <c r="H267" i="2" s="1"/>
  <c r="F267" i="2"/>
  <c r="G267" i="2"/>
  <c r="E268" i="2"/>
  <c r="H268" i="2" s="1"/>
  <c r="F268" i="2"/>
  <c r="G268" i="2"/>
  <c r="E269" i="2"/>
  <c r="F269" i="2"/>
  <c r="G269" i="2"/>
  <c r="E270" i="2"/>
  <c r="F270" i="2"/>
  <c r="G270" i="2"/>
  <c r="E271" i="2"/>
  <c r="F271" i="2"/>
  <c r="G271" i="2"/>
  <c r="E272" i="2"/>
  <c r="F272" i="2"/>
  <c r="G272" i="2"/>
  <c r="E273" i="2"/>
  <c r="H273" i="2" s="1"/>
  <c r="F273" i="2"/>
  <c r="G273" i="2"/>
  <c r="E274" i="2"/>
  <c r="H274" i="2" s="1"/>
  <c r="F274" i="2"/>
  <c r="G274" i="2"/>
  <c r="E275" i="2"/>
  <c r="F275" i="2"/>
  <c r="G275" i="2"/>
  <c r="E276" i="2"/>
  <c r="F276" i="2"/>
  <c r="G276" i="2"/>
  <c r="E277" i="2"/>
  <c r="F277" i="2"/>
  <c r="G277" i="2"/>
  <c r="E278" i="2"/>
  <c r="F278" i="2"/>
  <c r="G278" i="2"/>
  <c r="E279" i="2"/>
  <c r="H279" i="2" s="1"/>
  <c r="F279" i="2"/>
  <c r="G279" i="2"/>
  <c r="E280" i="2"/>
  <c r="H280" i="2" s="1"/>
  <c r="F280" i="2"/>
  <c r="G280" i="2"/>
  <c r="E281" i="2"/>
  <c r="F281" i="2"/>
  <c r="G281" i="2"/>
  <c r="E282" i="2"/>
  <c r="F282" i="2"/>
  <c r="G282" i="2"/>
  <c r="E283" i="2"/>
  <c r="F283" i="2"/>
  <c r="G283" i="2"/>
  <c r="E284" i="2"/>
  <c r="F284" i="2"/>
  <c r="G284" i="2"/>
  <c r="E285" i="2"/>
  <c r="H285" i="2" s="1"/>
  <c r="F285" i="2"/>
  <c r="G285" i="2"/>
  <c r="E286" i="2"/>
  <c r="H286" i="2" s="1"/>
  <c r="F286" i="2"/>
  <c r="G286" i="2"/>
  <c r="E287" i="2"/>
  <c r="F287" i="2"/>
  <c r="G287" i="2"/>
  <c r="E288" i="2"/>
  <c r="F288" i="2"/>
  <c r="G288" i="2"/>
  <c r="E289" i="2"/>
  <c r="F289" i="2"/>
  <c r="G289" i="2"/>
  <c r="E290" i="2"/>
  <c r="F290" i="2"/>
  <c r="G290" i="2"/>
  <c r="E291" i="2"/>
  <c r="F291" i="2"/>
  <c r="G291" i="2"/>
  <c r="E292" i="2"/>
  <c r="F292" i="2"/>
  <c r="G292" i="2"/>
  <c r="E293" i="2"/>
  <c r="F293" i="2"/>
  <c r="G293" i="2"/>
  <c r="E294" i="2"/>
  <c r="H294" i="2" s="1"/>
  <c r="F294" i="2"/>
  <c r="G294" i="2"/>
  <c r="E295" i="2"/>
  <c r="H295" i="2" s="1"/>
  <c r="F295" i="2"/>
  <c r="G295" i="2"/>
  <c r="E296" i="2"/>
  <c r="F296" i="2"/>
  <c r="G296" i="2"/>
  <c r="E297" i="2"/>
  <c r="F297" i="2"/>
  <c r="G297" i="2"/>
  <c r="E298" i="2"/>
  <c r="F298" i="2"/>
  <c r="G298" i="2"/>
  <c r="E299" i="2"/>
  <c r="F299" i="2"/>
  <c r="G299" i="2"/>
  <c r="E300" i="2"/>
  <c r="F300" i="2"/>
  <c r="G300" i="2"/>
  <c r="E301" i="2"/>
  <c r="F301" i="2"/>
  <c r="G301" i="2"/>
  <c r="E302" i="2"/>
  <c r="F302" i="2"/>
  <c r="G302" i="2"/>
  <c r="E303" i="2"/>
  <c r="F303" i="2"/>
  <c r="G303" i="2"/>
  <c r="E304" i="2"/>
  <c r="F304" i="2"/>
  <c r="G304" i="2"/>
  <c r="E305" i="2"/>
  <c r="F305" i="2"/>
  <c r="G305" i="2"/>
  <c r="E306" i="2"/>
  <c r="H306" i="2" s="1"/>
  <c r="F306" i="2"/>
  <c r="G306" i="2"/>
  <c r="E307" i="2"/>
  <c r="H307" i="2" s="1"/>
  <c r="F307" i="2"/>
  <c r="G307" i="2"/>
  <c r="E308" i="2"/>
  <c r="F308" i="2"/>
  <c r="G308" i="2"/>
  <c r="E309" i="2"/>
  <c r="F309" i="2"/>
  <c r="G309" i="2"/>
  <c r="E310" i="2"/>
  <c r="F310" i="2"/>
  <c r="G310" i="2"/>
  <c r="E311" i="2"/>
  <c r="F311" i="2"/>
  <c r="G311" i="2"/>
  <c r="E312" i="2"/>
  <c r="F312" i="2"/>
  <c r="G312" i="2"/>
  <c r="E313" i="2"/>
  <c r="F313" i="2"/>
  <c r="G313" i="2"/>
  <c r="E314" i="2"/>
  <c r="F314" i="2"/>
  <c r="G314" i="2"/>
  <c r="E315" i="2"/>
  <c r="F315" i="2"/>
  <c r="G315" i="2"/>
  <c r="E316" i="2"/>
  <c r="F316" i="2"/>
  <c r="G316" i="2"/>
  <c r="E317" i="2"/>
  <c r="F317" i="2"/>
  <c r="G317" i="2"/>
  <c r="E318" i="2"/>
  <c r="H318" i="2" s="1"/>
  <c r="F318" i="2"/>
  <c r="G318" i="2"/>
  <c r="E319" i="2"/>
  <c r="H319" i="2" s="1"/>
  <c r="F319" i="2"/>
  <c r="G319" i="2"/>
  <c r="E320" i="2"/>
  <c r="F320" i="2"/>
  <c r="G320" i="2"/>
  <c r="E321" i="2"/>
  <c r="F321" i="2"/>
  <c r="G321" i="2"/>
  <c r="E322" i="2"/>
  <c r="F322" i="2"/>
  <c r="G322" i="2"/>
  <c r="E323" i="2"/>
  <c r="F323" i="2"/>
  <c r="G323" i="2"/>
  <c r="E324" i="2"/>
  <c r="F324" i="2"/>
  <c r="G324" i="2"/>
  <c r="E325" i="2"/>
  <c r="F325" i="2"/>
  <c r="G325" i="2"/>
  <c r="E326" i="2"/>
  <c r="F326" i="2"/>
  <c r="G326" i="2"/>
  <c r="E327" i="2"/>
  <c r="F327" i="2"/>
  <c r="G327" i="2"/>
  <c r="E328" i="2"/>
  <c r="F328" i="2"/>
  <c r="G328" i="2"/>
  <c r="E329" i="2"/>
  <c r="F329" i="2"/>
  <c r="G329" i="2"/>
  <c r="E330" i="2"/>
  <c r="F330" i="2"/>
  <c r="G330" i="2"/>
  <c r="E331" i="2"/>
  <c r="F331" i="2"/>
  <c r="G331" i="2"/>
  <c r="E332" i="2"/>
  <c r="F332" i="2"/>
  <c r="G332" i="2"/>
  <c r="E333" i="2"/>
  <c r="F333" i="2"/>
  <c r="G333" i="2"/>
  <c r="E334" i="2"/>
  <c r="H334" i="2" s="1"/>
  <c r="F334" i="2"/>
  <c r="G334" i="2"/>
  <c r="E335" i="2"/>
  <c r="H335" i="2" s="1"/>
  <c r="F335" i="2"/>
  <c r="G335" i="2"/>
  <c r="E336" i="2"/>
  <c r="F336" i="2"/>
  <c r="G336" i="2"/>
  <c r="E337" i="2"/>
  <c r="F337" i="2"/>
  <c r="G337" i="2"/>
  <c r="E338" i="2"/>
  <c r="F338" i="2"/>
  <c r="G338" i="2"/>
  <c r="E339" i="2"/>
  <c r="F339" i="2"/>
  <c r="G339" i="2"/>
  <c r="E340" i="2"/>
  <c r="F340" i="2"/>
  <c r="G340" i="2"/>
  <c r="E341" i="2"/>
  <c r="F341" i="2"/>
  <c r="G341" i="2"/>
  <c r="E342" i="2"/>
  <c r="F342" i="2"/>
  <c r="G342" i="2"/>
  <c r="E343" i="2"/>
  <c r="F343" i="2"/>
  <c r="G343" i="2"/>
  <c r="E344" i="2"/>
  <c r="F344" i="2"/>
  <c r="G344" i="2"/>
  <c r="E345" i="2"/>
  <c r="F345" i="2"/>
  <c r="G345" i="2"/>
  <c r="E346" i="2"/>
  <c r="F346" i="2"/>
  <c r="G346" i="2"/>
  <c r="E347" i="2"/>
  <c r="F347" i="2"/>
  <c r="G347" i="2"/>
  <c r="E348" i="2"/>
  <c r="F348" i="2"/>
  <c r="G348" i="2"/>
  <c r="E349" i="2"/>
  <c r="H349" i="2" s="1"/>
  <c r="F349" i="2"/>
  <c r="G349" i="2"/>
  <c r="E350" i="2"/>
  <c r="H350" i="2" s="1"/>
  <c r="F350" i="2"/>
  <c r="G350" i="2"/>
  <c r="E351" i="2"/>
  <c r="F351" i="2"/>
  <c r="G351" i="2"/>
  <c r="E352" i="2"/>
  <c r="F352" i="2"/>
  <c r="G352" i="2"/>
  <c r="E353" i="2"/>
  <c r="F353" i="2"/>
  <c r="G353" i="2"/>
  <c r="E354" i="2"/>
  <c r="F354" i="2"/>
  <c r="G354" i="2"/>
  <c r="E355" i="2"/>
  <c r="F355" i="2"/>
  <c r="G355" i="2"/>
  <c r="E356" i="2"/>
  <c r="F356" i="2"/>
  <c r="G356" i="2"/>
  <c r="E357" i="2"/>
  <c r="F357" i="2"/>
  <c r="G357" i="2"/>
  <c r="E358" i="2"/>
  <c r="F358" i="2"/>
  <c r="G358" i="2"/>
  <c r="E359" i="2"/>
  <c r="F359" i="2"/>
  <c r="G359" i="2"/>
  <c r="E360" i="2"/>
  <c r="F360" i="2"/>
  <c r="G360" i="2"/>
  <c r="E361" i="2"/>
  <c r="F361" i="2"/>
  <c r="G361" i="2"/>
  <c r="E362" i="2"/>
  <c r="F362" i="2"/>
  <c r="G362" i="2"/>
  <c r="E363" i="2"/>
  <c r="F363" i="2"/>
  <c r="G363" i="2"/>
  <c r="E364" i="2"/>
  <c r="F364" i="2"/>
  <c r="G364" i="2"/>
  <c r="E365" i="2"/>
  <c r="H365" i="2" s="1"/>
  <c r="F365" i="2"/>
  <c r="G365" i="2"/>
  <c r="E366" i="2"/>
  <c r="H366" i="2" s="1"/>
  <c r="F366" i="2"/>
  <c r="G366" i="2"/>
  <c r="E367" i="2"/>
  <c r="F367" i="2"/>
  <c r="G367" i="2"/>
  <c r="E368" i="2"/>
  <c r="F368" i="2"/>
  <c r="G368" i="2"/>
  <c r="E369" i="2"/>
  <c r="F369" i="2"/>
  <c r="G369" i="2"/>
  <c r="E370" i="2"/>
  <c r="F370" i="2"/>
  <c r="G370" i="2"/>
  <c r="E371" i="2"/>
  <c r="F371" i="2"/>
  <c r="G371" i="2"/>
  <c r="E372" i="2"/>
  <c r="F372" i="2"/>
  <c r="G372" i="2"/>
  <c r="E373" i="2"/>
  <c r="H373" i="2" s="1"/>
  <c r="F373" i="2"/>
  <c r="G373" i="2"/>
  <c r="E374" i="2"/>
  <c r="H374" i="2" s="1"/>
  <c r="F374" i="2"/>
  <c r="G374" i="2"/>
  <c r="E375" i="2"/>
  <c r="F375" i="2"/>
  <c r="G375" i="2"/>
  <c r="E376" i="2"/>
  <c r="F376" i="2"/>
  <c r="G376" i="2"/>
  <c r="E377" i="2"/>
  <c r="F377" i="2"/>
  <c r="G377" i="2"/>
  <c r="E378" i="2"/>
  <c r="F378" i="2"/>
  <c r="G378" i="2"/>
  <c r="E379" i="2"/>
  <c r="F379" i="2"/>
  <c r="G379" i="2"/>
  <c r="E380" i="2"/>
  <c r="F380" i="2"/>
  <c r="G380" i="2"/>
  <c r="E381" i="2"/>
  <c r="H381" i="2" s="1"/>
  <c r="F381" i="2"/>
  <c r="G381" i="2"/>
  <c r="E382" i="2"/>
  <c r="H382" i="2" s="1"/>
  <c r="F382" i="2"/>
  <c r="G382" i="2"/>
  <c r="E383" i="2"/>
  <c r="F383" i="2"/>
  <c r="G383" i="2"/>
  <c r="E384" i="2"/>
  <c r="F384" i="2"/>
  <c r="G384" i="2"/>
  <c r="E385" i="2"/>
  <c r="F385" i="2"/>
  <c r="G385" i="2"/>
  <c r="E386" i="2"/>
  <c r="F386" i="2"/>
  <c r="G386" i="2"/>
  <c r="E387" i="2"/>
  <c r="F387" i="2"/>
  <c r="G387" i="2"/>
  <c r="E388" i="2"/>
  <c r="F388" i="2"/>
  <c r="G388" i="2"/>
  <c r="E389" i="2"/>
  <c r="H389" i="2" s="1"/>
  <c r="F389" i="2"/>
  <c r="G389" i="2"/>
  <c r="E390" i="2"/>
  <c r="F390" i="2"/>
  <c r="G390" i="2"/>
  <c r="E391" i="2"/>
  <c r="F391" i="2"/>
  <c r="G391" i="2"/>
  <c r="E392" i="2"/>
  <c r="F392" i="2"/>
  <c r="G392" i="2"/>
  <c r="E393" i="2"/>
  <c r="F393" i="2"/>
  <c r="G393" i="2"/>
  <c r="E394" i="2"/>
  <c r="F394" i="2"/>
  <c r="G394" i="2"/>
  <c r="E395" i="2"/>
  <c r="F395" i="2"/>
  <c r="G395" i="2"/>
  <c r="E396" i="2"/>
  <c r="F396" i="2"/>
  <c r="G396" i="2"/>
  <c r="E397" i="2"/>
  <c r="F397" i="2"/>
  <c r="G397" i="2"/>
  <c r="E398" i="2"/>
  <c r="F398" i="2"/>
  <c r="G398" i="2"/>
  <c r="E399" i="2"/>
  <c r="F399" i="2"/>
  <c r="G399" i="2"/>
  <c r="E400" i="2"/>
  <c r="F400" i="2"/>
  <c r="G400" i="2"/>
  <c r="E401" i="2"/>
  <c r="F401" i="2"/>
  <c r="G401" i="2"/>
  <c r="E402" i="2"/>
  <c r="F402" i="2"/>
  <c r="G402" i="2"/>
  <c r="E403" i="2"/>
  <c r="F403" i="2"/>
  <c r="G403" i="2"/>
  <c r="E404" i="2"/>
  <c r="F404" i="2"/>
  <c r="G404" i="2"/>
  <c r="E405" i="2"/>
  <c r="F405" i="2"/>
  <c r="G405" i="2"/>
  <c r="E406" i="2"/>
  <c r="F406" i="2"/>
  <c r="G406" i="2"/>
  <c r="E407" i="2"/>
  <c r="F407" i="2"/>
  <c r="G407" i="2"/>
  <c r="E408" i="2"/>
  <c r="F408" i="2"/>
  <c r="G408" i="2"/>
  <c r="E409" i="2"/>
  <c r="F409" i="2"/>
  <c r="G409" i="2"/>
  <c r="E410" i="2"/>
  <c r="F410" i="2"/>
  <c r="G410" i="2"/>
  <c r="E411" i="2"/>
  <c r="F411" i="2"/>
  <c r="G411" i="2"/>
  <c r="E412" i="2"/>
  <c r="F412" i="2"/>
  <c r="G412" i="2"/>
  <c r="E413" i="2"/>
  <c r="H413" i="2" s="1"/>
  <c r="F413" i="2"/>
  <c r="G413" i="2"/>
  <c r="E414" i="2"/>
  <c r="F414" i="2"/>
  <c r="G414" i="2"/>
  <c r="E415" i="2"/>
  <c r="F415" i="2"/>
  <c r="G415" i="2"/>
  <c r="E416" i="2"/>
  <c r="F416" i="2"/>
  <c r="G416" i="2"/>
  <c r="E417" i="2"/>
  <c r="F417" i="2"/>
  <c r="G417" i="2"/>
  <c r="E418" i="2"/>
  <c r="H418" i="2" s="1"/>
  <c r="F418" i="2"/>
  <c r="G418" i="2"/>
  <c r="E419" i="2"/>
  <c r="F419" i="2"/>
  <c r="G419" i="2"/>
  <c r="E420" i="2"/>
  <c r="F420" i="2"/>
  <c r="G420" i="2"/>
  <c r="E421" i="2"/>
  <c r="F421" i="2"/>
  <c r="G421" i="2"/>
  <c r="E422" i="2"/>
  <c r="F422" i="2"/>
  <c r="G422" i="2"/>
  <c r="E423" i="2"/>
  <c r="F423" i="2"/>
  <c r="G423" i="2"/>
  <c r="E424" i="2"/>
  <c r="F424" i="2"/>
  <c r="G424" i="2"/>
  <c r="E425" i="2"/>
  <c r="F425" i="2"/>
  <c r="G425" i="2"/>
  <c r="E426" i="2"/>
  <c r="F426" i="2"/>
  <c r="G426" i="2"/>
  <c r="E427" i="2"/>
  <c r="F427" i="2"/>
  <c r="G427" i="2"/>
  <c r="E428" i="2"/>
  <c r="F428" i="2"/>
  <c r="G428" i="2"/>
  <c r="E429" i="2"/>
  <c r="F429" i="2"/>
  <c r="G429" i="2"/>
  <c r="E430" i="2"/>
  <c r="F430" i="2"/>
  <c r="G430" i="2"/>
  <c r="E431" i="2"/>
  <c r="F431" i="2"/>
  <c r="G431" i="2"/>
  <c r="E432" i="2"/>
  <c r="F432" i="2"/>
  <c r="G432" i="2"/>
  <c r="E433" i="2"/>
  <c r="F433" i="2"/>
  <c r="G433" i="2"/>
  <c r="E434" i="2"/>
  <c r="F434" i="2"/>
  <c r="G434" i="2"/>
  <c r="E435" i="2"/>
  <c r="F435" i="2"/>
  <c r="G435" i="2"/>
  <c r="E436" i="2"/>
  <c r="F436" i="2"/>
  <c r="G436" i="2"/>
  <c r="E437" i="2"/>
  <c r="F437" i="2"/>
  <c r="G437" i="2"/>
  <c r="E438" i="2"/>
  <c r="F438" i="2"/>
  <c r="G438" i="2"/>
  <c r="E439" i="2"/>
  <c r="F439" i="2"/>
  <c r="G439" i="2"/>
  <c r="E440" i="2"/>
  <c r="F440" i="2"/>
  <c r="G440" i="2"/>
  <c r="E441" i="2"/>
  <c r="F441" i="2"/>
  <c r="G441" i="2"/>
  <c r="E442" i="2"/>
  <c r="F442" i="2"/>
  <c r="G442" i="2"/>
  <c r="E443" i="2"/>
  <c r="F443" i="2"/>
  <c r="G443" i="2"/>
  <c r="E444" i="2"/>
  <c r="F444" i="2"/>
  <c r="G444" i="2"/>
  <c r="E445" i="2"/>
  <c r="F445" i="2"/>
  <c r="G445" i="2"/>
  <c r="E446" i="2"/>
  <c r="F446" i="2"/>
  <c r="G446" i="2"/>
  <c r="E447" i="2"/>
  <c r="F447" i="2"/>
  <c r="G447" i="2"/>
  <c r="E448" i="2"/>
  <c r="F448" i="2"/>
  <c r="G448" i="2"/>
  <c r="E449" i="2"/>
  <c r="F449" i="2"/>
  <c r="G449" i="2"/>
  <c r="E450" i="2"/>
  <c r="F450" i="2"/>
  <c r="G450" i="2"/>
  <c r="E451" i="2"/>
  <c r="F451" i="2"/>
  <c r="G451" i="2"/>
  <c r="E452" i="2"/>
  <c r="F452" i="2"/>
  <c r="G452" i="2"/>
  <c r="E453" i="2"/>
  <c r="F453" i="2"/>
  <c r="G453" i="2"/>
  <c r="E454" i="2"/>
  <c r="F454" i="2"/>
  <c r="G454" i="2"/>
  <c r="E455" i="2"/>
  <c r="F455" i="2"/>
  <c r="G455" i="2"/>
  <c r="E456" i="2"/>
  <c r="F456" i="2"/>
  <c r="G456" i="2"/>
  <c r="E457" i="2"/>
  <c r="F457" i="2"/>
  <c r="G457" i="2"/>
  <c r="E458" i="2"/>
  <c r="F458" i="2"/>
  <c r="G458" i="2"/>
  <c r="E459" i="2"/>
  <c r="F459" i="2"/>
  <c r="G459" i="2"/>
  <c r="E460" i="2"/>
  <c r="F460" i="2"/>
  <c r="G460" i="2"/>
  <c r="E461" i="2"/>
  <c r="F461" i="2"/>
  <c r="G461" i="2"/>
  <c r="E462" i="2"/>
  <c r="F462" i="2"/>
  <c r="G462" i="2"/>
  <c r="E463" i="2"/>
  <c r="F463" i="2"/>
  <c r="G463" i="2"/>
  <c r="E464" i="2"/>
  <c r="F464" i="2"/>
  <c r="G464" i="2"/>
  <c r="E465" i="2"/>
  <c r="F465" i="2"/>
  <c r="G465" i="2"/>
  <c r="E466" i="2"/>
  <c r="F466" i="2"/>
  <c r="G466" i="2"/>
  <c r="E467" i="2"/>
  <c r="F467" i="2"/>
  <c r="G467" i="2"/>
  <c r="E468" i="2"/>
  <c r="F468" i="2"/>
  <c r="G468" i="2"/>
  <c r="E469" i="2"/>
  <c r="F469" i="2"/>
  <c r="G469" i="2"/>
  <c r="E470" i="2"/>
  <c r="F470" i="2"/>
  <c r="G470" i="2"/>
  <c r="E471" i="2"/>
  <c r="F471" i="2"/>
  <c r="G471" i="2"/>
  <c r="E472" i="2"/>
  <c r="F472" i="2"/>
  <c r="G472" i="2"/>
  <c r="E473" i="2"/>
  <c r="F473" i="2"/>
  <c r="G473" i="2"/>
  <c r="E474" i="2"/>
  <c r="F474" i="2"/>
  <c r="G474" i="2"/>
  <c r="E475" i="2"/>
  <c r="F475" i="2"/>
  <c r="G475" i="2"/>
  <c r="E476" i="2"/>
  <c r="F476" i="2"/>
  <c r="G476" i="2"/>
  <c r="E477" i="2"/>
  <c r="F477" i="2"/>
  <c r="G477" i="2"/>
  <c r="E478" i="2"/>
  <c r="F478" i="2"/>
  <c r="G478" i="2"/>
  <c r="E479" i="2"/>
  <c r="F479" i="2"/>
  <c r="G479" i="2"/>
  <c r="E480" i="2"/>
  <c r="F480" i="2"/>
  <c r="G480" i="2"/>
  <c r="E481" i="2"/>
  <c r="F481" i="2"/>
  <c r="G481" i="2"/>
  <c r="E482" i="2"/>
  <c r="F482" i="2"/>
  <c r="G482" i="2"/>
  <c r="E483" i="2"/>
  <c r="F483" i="2"/>
  <c r="G483" i="2"/>
  <c r="E484" i="2"/>
  <c r="F484" i="2"/>
  <c r="G484" i="2"/>
  <c r="E485" i="2"/>
  <c r="F485" i="2"/>
  <c r="G485" i="2"/>
  <c r="E486" i="2"/>
  <c r="F486" i="2"/>
  <c r="G486" i="2"/>
  <c r="F487" i="2"/>
  <c r="G487" i="2"/>
  <c r="E488" i="2"/>
  <c r="F488" i="2"/>
  <c r="G488" i="2"/>
  <c r="E489" i="2"/>
  <c r="F489" i="2"/>
  <c r="G489" i="2"/>
  <c r="E490" i="2"/>
  <c r="F490" i="2"/>
  <c r="G490" i="2"/>
  <c r="E491" i="2"/>
  <c r="F491" i="2"/>
  <c r="G491" i="2"/>
  <c r="E492" i="2"/>
  <c r="F492" i="2"/>
  <c r="G492" i="2"/>
  <c r="E493" i="2"/>
  <c r="F493" i="2"/>
  <c r="G493" i="2"/>
  <c r="E494" i="2"/>
  <c r="F494" i="2"/>
  <c r="G494" i="2"/>
  <c r="E495" i="2"/>
  <c r="F495" i="2"/>
  <c r="G495" i="2"/>
  <c r="E496" i="2"/>
  <c r="F496" i="2"/>
  <c r="G496" i="2"/>
  <c r="E497" i="2"/>
  <c r="F497" i="2"/>
  <c r="G497" i="2"/>
  <c r="E498" i="2"/>
  <c r="F498" i="2"/>
  <c r="G498" i="2"/>
  <c r="E499" i="2"/>
  <c r="F499" i="2"/>
  <c r="G499" i="2"/>
  <c r="E500" i="2"/>
  <c r="F500" i="2"/>
  <c r="G500" i="2"/>
  <c r="E501" i="2"/>
  <c r="F501" i="2"/>
  <c r="G501" i="2"/>
  <c r="E502" i="2"/>
  <c r="F502" i="2"/>
  <c r="G502" i="2"/>
  <c r="E503" i="2"/>
  <c r="F503" i="2"/>
  <c r="G503" i="2"/>
  <c r="E504" i="2"/>
  <c r="F504" i="2"/>
  <c r="G504" i="2"/>
  <c r="E505" i="2"/>
  <c r="F505" i="2"/>
  <c r="G505" i="2"/>
  <c r="E506" i="2"/>
  <c r="F506" i="2"/>
  <c r="G506" i="2"/>
  <c r="E507" i="2"/>
  <c r="F507" i="2"/>
  <c r="G507" i="2"/>
  <c r="E508" i="2"/>
  <c r="F508" i="2"/>
  <c r="G508" i="2"/>
  <c r="E509" i="2"/>
  <c r="F509" i="2"/>
  <c r="G509" i="2"/>
  <c r="E510" i="2"/>
  <c r="F510" i="2"/>
  <c r="G510" i="2"/>
  <c r="E511" i="2"/>
  <c r="F511" i="2"/>
  <c r="G511" i="2"/>
  <c r="E512" i="2"/>
  <c r="F512" i="2"/>
  <c r="G512" i="2"/>
  <c r="E513" i="2"/>
  <c r="F513" i="2"/>
  <c r="G513" i="2"/>
  <c r="E514" i="2"/>
  <c r="F514" i="2"/>
  <c r="G514" i="2"/>
  <c r="E515" i="2"/>
  <c r="F515" i="2"/>
  <c r="G515" i="2"/>
  <c r="E516" i="2"/>
  <c r="F516" i="2"/>
  <c r="G516" i="2"/>
  <c r="E517" i="2"/>
  <c r="F517" i="2"/>
  <c r="G517" i="2"/>
  <c r="E518" i="2"/>
  <c r="F518" i="2"/>
  <c r="G518" i="2"/>
  <c r="E519" i="2"/>
  <c r="F519" i="2"/>
  <c r="G519" i="2"/>
  <c r="E520" i="2"/>
  <c r="F520" i="2"/>
  <c r="G520" i="2"/>
  <c r="E521" i="2"/>
  <c r="F521" i="2"/>
  <c r="G521" i="2"/>
  <c r="E522" i="2"/>
  <c r="F522" i="2"/>
  <c r="G522" i="2"/>
  <c r="E523" i="2"/>
  <c r="F523" i="2"/>
  <c r="G523" i="2"/>
  <c r="E524" i="2"/>
  <c r="F524" i="2"/>
  <c r="G524" i="2"/>
  <c r="E525" i="2"/>
  <c r="F525" i="2"/>
  <c r="G525" i="2"/>
  <c r="E526" i="2"/>
  <c r="F526" i="2"/>
  <c r="G526" i="2"/>
  <c r="E527" i="2"/>
  <c r="F527" i="2"/>
  <c r="G527" i="2"/>
  <c r="E528" i="2"/>
  <c r="F528" i="2"/>
  <c r="G528" i="2"/>
  <c r="E529" i="2"/>
  <c r="F529" i="2"/>
  <c r="G529" i="2"/>
  <c r="E530" i="2"/>
  <c r="F530" i="2"/>
  <c r="G530" i="2"/>
  <c r="E531" i="2"/>
  <c r="F531" i="2"/>
  <c r="G531" i="2"/>
  <c r="E532" i="2"/>
  <c r="F532" i="2"/>
  <c r="G532" i="2"/>
  <c r="E533" i="2"/>
  <c r="F533" i="2"/>
  <c r="G533" i="2"/>
  <c r="E534" i="2"/>
  <c r="F534" i="2"/>
  <c r="G534" i="2"/>
  <c r="E535" i="2"/>
  <c r="F535" i="2"/>
  <c r="G535" i="2"/>
  <c r="E536" i="2"/>
  <c r="F536" i="2"/>
  <c r="G536" i="2"/>
  <c r="E537" i="2"/>
  <c r="F537" i="2"/>
  <c r="G537" i="2"/>
  <c r="E538" i="2"/>
  <c r="F538" i="2"/>
  <c r="G538" i="2"/>
  <c r="E539" i="2"/>
  <c r="F539" i="2"/>
  <c r="G539" i="2"/>
  <c r="E540" i="2"/>
  <c r="F540" i="2"/>
  <c r="G540" i="2"/>
  <c r="E541" i="2"/>
  <c r="F541" i="2"/>
  <c r="G541" i="2"/>
  <c r="G4" i="2"/>
  <c r="F4" i="2"/>
  <c r="H357" i="2"/>
  <c r="H390" i="2"/>
  <c r="H358" i="2"/>
  <c r="H343" i="2"/>
  <c r="H327" i="2"/>
  <c r="H323" i="2"/>
  <c r="H315" i="2"/>
  <c r="H311" i="2"/>
  <c r="H303" i="2"/>
  <c r="H299" i="2"/>
  <c r="H291" i="2"/>
  <c r="H287" i="2"/>
  <c r="H283" i="2"/>
  <c r="H281" i="2"/>
  <c r="H277" i="2"/>
  <c r="H275" i="2"/>
  <c r="H271" i="2"/>
  <c r="H269" i="2"/>
  <c r="H265" i="2"/>
  <c r="H263" i="2"/>
  <c r="H259" i="2"/>
  <c r="H257" i="2"/>
  <c r="H253" i="2"/>
  <c r="H251" i="2"/>
  <c r="H247" i="2"/>
  <c r="H245" i="2"/>
  <c r="H239" i="2"/>
  <c r="H237" i="2"/>
  <c r="H233" i="2"/>
  <c r="H231" i="2"/>
  <c r="H227" i="2"/>
  <c r="H225" i="2"/>
  <c r="H221" i="2"/>
  <c r="H219" i="2"/>
  <c r="H215" i="2"/>
  <c r="H213" i="2"/>
  <c r="H209" i="2"/>
  <c r="H207" i="2"/>
  <c r="H203" i="2"/>
  <c r="H201" i="2"/>
  <c r="H197" i="2"/>
  <c r="H195" i="2"/>
  <c r="H191" i="2"/>
  <c r="H189" i="2"/>
  <c r="H185" i="2"/>
  <c r="H183" i="2"/>
  <c r="H175" i="2"/>
  <c r="H173" i="2"/>
  <c r="H169" i="2"/>
  <c r="H167" i="2"/>
  <c r="H163" i="2"/>
  <c r="H161" i="2"/>
  <c r="H157" i="2"/>
  <c r="H155" i="2"/>
  <c r="H151" i="2"/>
  <c r="H149" i="2"/>
  <c r="H145" i="2"/>
  <c r="H143" i="2"/>
  <c r="H139" i="2"/>
  <c r="H137" i="2"/>
  <c r="H133" i="2"/>
  <c r="H129" i="2"/>
  <c r="H123" i="2"/>
  <c r="H117" i="2"/>
  <c r="H111" i="2"/>
  <c r="H105" i="2"/>
  <c r="H99" i="2"/>
  <c r="H93" i="2"/>
  <c r="H87" i="2"/>
  <c r="H81" i="2"/>
  <c r="H75" i="2"/>
  <c r="H69" i="2"/>
  <c r="H63" i="2"/>
  <c r="H57" i="2"/>
  <c r="H51" i="2"/>
  <c r="H45" i="2"/>
  <c r="H39" i="2"/>
  <c r="H33" i="2"/>
  <c r="H27" i="2"/>
  <c r="H21" i="2"/>
  <c r="H15" i="2"/>
  <c r="H9" i="2"/>
  <c r="H342" i="2"/>
  <c r="H326" i="2"/>
  <c r="H322" i="2"/>
  <c r="H314" i="2"/>
  <c r="H310" i="2"/>
  <c r="H302" i="2"/>
  <c r="H298" i="2"/>
  <c r="H290" i="2"/>
  <c r="H288" i="2"/>
  <c r="H284" i="2"/>
  <c r="H282" i="2"/>
  <c r="H278" i="2"/>
  <c r="H276" i="2"/>
  <c r="H272" i="2"/>
  <c r="H270" i="2"/>
  <c r="H266" i="2"/>
  <c r="H264" i="2"/>
  <c r="H260" i="2"/>
  <c r="H258" i="2"/>
  <c r="H254" i="2"/>
  <c r="H252" i="2"/>
  <c r="H248" i="2"/>
  <c r="H246" i="2"/>
  <c r="H242" i="2"/>
  <c r="H240" i="2"/>
  <c r="H236" i="2"/>
  <c r="H234" i="2"/>
  <c r="H230" i="2"/>
  <c r="H228" i="2"/>
  <c r="H224" i="2"/>
  <c r="H222" i="2"/>
  <c r="H218" i="2"/>
  <c r="H216" i="2"/>
  <c r="H212" i="2"/>
  <c r="H210" i="2"/>
  <c r="H206" i="2"/>
  <c r="H204" i="2"/>
  <c r="H200" i="2"/>
  <c r="H198" i="2"/>
  <c r="H194" i="2"/>
  <c r="H192" i="2"/>
  <c r="H188" i="2"/>
  <c r="H186" i="2"/>
  <c r="H182" i="2"/>
  <c r="H180" i="2"/>
  <c r="H176" i="2"/>
  <c r="H174" i="2"/>
  <c r="H170" i="2"/>
  <c r="H168" i="2"/>
  <c r="H164" i="2"/>
  <c r="H162" i="2"/>
  <c r="H158" i="2"/>
  <c r="H156" i="2"/>
  <c r="H152" i="2"/>
  <c r="H150" i="2"/>
  <c r="H146" i="2"/>
  <c r="H144" i="2"/>
  <c r="H140" i="2"/>
  <c r="H138" i="2"/>
  <c r="H134" i="2"/>
  <c r="H132" i="2"/>
  <c r="H130" i="2"/>
  <c r="H124" i="2"/>
  <c r="H116" i="2"/>
  <c r="H110" i="2"/>
  <c r="H104" i="2"/>
  <c r="H98" i="2"/>
  <c r="H92" i="2"/>
  <c r="H86" i="2"/>
  <c r="H80" i="2"/>
  <c r="H74" i="2"/>
  <c r="H68" i="2"/>
  <c r="H62" i="2"/>
  <c r="H56" i="2"/>
  <c r="H50" i="2"/>
  <c r="H44" i="2"/>
  <c r="H38" i="2"/>
  <c r="H32" i="2"/>
  <c r="H26" i="2"/>
  <c r="H20" i="2"/>
  <c r="H14" i="2"/>
  <c r="H8" i="2"/>
  <c r="H6" i="2"/>
  <c r="H179" i="2"/>
  <c r="H460" i="2" l="1"/>
  <c r="H447" i="2"/>
  <c r="H436" i="2"/>
  <c r="H429" i="2"/>
  <c r="H402" i="2"/>
  <c r="H397" i="2"/>
  <c r="H446" i="2"/>
  <c r="H426" i="2"/>
  <c r="H410" i="2"/>
  <c r="H394" i="2"/>
  <c r="H386" i="2"/>
  <c r="H378" i="2"/>
  <c r="H370" i="2"/>
  <c r="H362" i="2"/>
  <c r="H354" i="2"/>
  <c r="H346" i="2"/>
  <c r="H338" i="2"/>
  <c r="H330" i="2"/>
  <c r="H439" i="2"/>
  <c r="H421" i="2"/>
  <c r="H405" i="2"/>
  <c r="H393" i="2"/>
  <c r="H385" i="2"/>
  <c r="H377" i="2"/>
  <c r="H369" i="2"/>
  <c r="H361" i="2"/>
  <c r="H353" i="2"/>
  <c r="H345" i="2"/>
  <c r="H339" i="2"/>
  <c r="H331" i="2"/>
  <c r="H467" i="2"/>
  <c r="H451" i="2"/>
  <c r="H450" i="2"/>
  <c r="H443" i="2"/>
  <c r="H442" i="2"/>
  <c r="H433" i="2"/>
  <c r="H430" i="2"/>
  <c r="H425" i="2"/>
  <c r="H422" i="2"/>
  <c r="H417" i="2"/>
  <c r="H414" i="2"/>
  <c r="H409" i="2"/>
  <c r="H406" i="2"/>
  <c r="H401" i="2"/>
  <c r="H398" i="2"/>
  <c r="H383" i="2"/>
  <c r="H379" i="2"/>
  <c r="H375" i="2"/>
  <c r="H371" i="2"/>
  <c r="H367" i="2"/>
  <c r="H363" i="2"/>
  <c r="H359" i="2"/>
  <c r="H355" i="2"/>
  <c r="H351" i="2"/>
  <c r="H347" i="2"/>
  <c r="H341" i="2"/>
  <c r="H337" i="2"/>
  <c r="H333" i="2"/>
  <c r="H329" i="2"/>
  <c r="H325" i="2"/>
  <c r="H321" i="2"/>
  <c r="H317" i="2"/>
  <c r="H313" i="2"/>
  <c r="H309" i="2"/>
  <c r="H305" i="2"/>
  <c r="H301" i="2"/>
  <c r="H297" i="2"/>
  <c r="H293" i="2"/>
  <c r="H289" i="2"/>
  <c r="H483" i="2"/>
  <c r="H468" i="2"/>
  <c r="H459" i="2"/>
  <c r="H452" i="2"/>
  <c r="H449" i="2"/>
  <c r="H448" i="2"/>
  <c r="H445" i="2"/>
  <c r="H444" i="2"/>
  <c r="H441" i="2"/>
  <c r="H440" i="2"/>
  <c r="H435" i="2"/>
  <c r="H432" i="2"/>
  <c r="H431" i="2"/>
  <c r="H428" i="2"/>
  <c r="H427" i="2"/>
  <c r="H424" i="2"/>
  <c r="H423" i="2"/>
  <c r="H420" i="2"/>
  <c r="H419" i="2"/>
  <c r="H416" i="2"/>
  <c r="H415" i="2"/>
  <c r="H412" i="2"/>
  <c r="H411" i="2"/>
  <c r="H408" i="2"/>
  <c r="H407" i="2"/>
  <c r="H404" i="2"/>
  <c r="H403" i="2"/>
  <c r="H400" i="2"/>
  <c r="H399" i="2"/>
  <c r="H396" i="2"/>
  <c r="H395" i="2"/>
  <c r="H392" i="2"/>
  <c r="H391" i="2"/>
  <c r="H388" i="2"/>
  <c r="H387" i="2"/>
  <c r="H384" i="2"/>
  <c r="H380" i="2"/>
  <c r="H376" i="2"/>
  <c r="H372" i="2"/>
  <c r="H368" i="2"/>
  <c r="H364" i="2"/>
  <c r="H360" i="2"/>
  <c r="H356" i="2"/>
  <c r="H352" i="2"/>
  <c r="H348" i="2"/>
  <c r="H344" i="2"/>
  <c r="H340" i="2"/>
  <c r="H336" i="2"/>
  <c r="H332" i="2"/>
  <c r="H328" i="2"/>
  <c r="H324" i="2"/>
  <c r="H320" i="2"/>
  <c r="H316" i="2"/>
  <c r="H312" i="2"/>
  <c r="H308" i="2"/>
  <c r="H304" i="2"/>
  <c r="H300" i="2"/>
  <c r="H296" i="2"/>
  <c r="H292" i="2"/>
  <c r="H472" i="2"/>
  <c r="H471" i="2"/>
  <c r="H464" i="2"/>
  <c r="H463" i="2"/>
  <c r="H456" i="2"/>
  <c r="H455" i="2"/>
  <c r="H480" i="2"/>
  <c r="H475" i="2"/>
  <c r="H474" i="2"/>
  <c r="H470" i="2"/>
  <c r="H469" i="2"/>
  <c r="H466" i="2"/>
  <c r="H465" i="2"/>
  <c r="H462" i="2"/>
  <c r="H461" i="2"/>
  <c r="H458" i="2"/>
  <c r="H457" i="2"/>
  <c r="H454" i="2"/>
  <c r="H453" i="2"/>
  <c r="H499" i="2"/>
  <c r="H496" i="2"/>
  <c r="D51" i="11"/>
  <c r="D50" i="11"/>
  <c r="D48" i="11"/>
  <c r="D47" i="11"/>
  <c r="D40" i="11"/>
  <c r="D38" i="11"/>
  <c r="D36" i="11"/>
  <c r="D34" i="11"/>
  <c r="D45" i="11"/>
  <c r="D49" i="11"/>
  <c r="D39" i="11"/>
  <c r="D37" i="11"/>
  <c r="D35" i="11"/>
  <c r="D46" i="11"/>
  <c r="H5" i="2"/>
  <c r="H243" i="2"/>
  <c r="H437" i="2"/>
  <c r="H434" i="2"/>
  <c r="H118" i="2"/>
  <c r="H438" i="2"/>
  <c r="H514" i="2"/>
  <c r="H507" i="2"/>
  <c r="H506" i="2"/>
  <c r="H502" i="2"/>
  <c r="H492" i="2"/>
  <c r="H491" i="2"/>
  <c r="H488" i="2"/>
  <c r="H487" i="2"/>
  <c r="H479" i="2"/>
  <c r="H476" i="2"/>
  <c r="H513" i="2"/>
  <c r="H503" i="2"/>
  <c r="H495" i="2"/>
  <c r="H484" i="2"/>
  <c r="H509" i="2"/>
  <c r="H505" i="2"/>
  <c r="H501" i="2"/>
  <c r="H497" i="2"/>
  <c r="H493" i="2"/>
  <c r="H489" i="2"/>
  <c r="H486" i="2"/>
  <c r="H482" i="2"/>
  <c r="H478" i="2"/>
  <c r="H473" i="2"/>
  <c r="H510" i="2"/>
  <c r="H508" i="2"/>
  <c r="H504" i="2"/>
  <c r="H500" i="2"/>
  <c r="H498" i="2"/>
  <c r="H494" i="2"/>
  <c r="H490" i="2"/>
  <c r="H485" i="2"/>
  <c r="H481" i="2"/>
  <c r="H477" i="2"/>
  <c r="H530" i="2"/>
  <c r="H526" i="2"/>
  <c r="H518" i="2"/>
  <c r="H517" i="2"/>
  <c r="H516" i="2"/>
  <c r="H512" i="2"/>
  <c r="H521" i="2"/>
  <c r="H515" i="2"/>
  <c r="H511" i="2"/>
  <c r="H533" i="2"/>
  <c r="H527" i="2"/>
  <c r="H525" i="2"/>
  <c r="H523" i="2"/>
  <c r="H519" i="2"/>
  <c r="H522" i="2"/>
  <c r="H520" i="2"/>
  <c r="H4" i="2"/>
  <c r="H540" i="2"/>
  <c r="H538" i="2"/>
  <c r="H536" i="2"/>
  <c r="H534" i="2"/>
  <c r="H532" i="2"/>
  <c r="H529" i="2"/>
  <c r="H528" i="2"/>
  <c r="H524" i="2"/>
  <c r="H539" i="2"/>
  <c r="H535" i="2"/>
  <c r="H531" i="2"/>
  <c r="H537" i="2"/>
  <c r="H541" i="2"/>
</calcChain>
</file>

<file path=xl/sharedStrings.xml><?xml version="1.0" encoding="utf-8"?>
<sst xmlns="http://schemas.openxmlformats.org/spreadsheetml/2006/main" count="11977" uniqueCount="3645">
  <si>
    <t>MEDICAMENTO</t>
  </si>
  <si>
    <t>PROVEEDOR</t>
  </si>
  <si>
    <t>UNIMEF PILA SECA</t>
  </si>
  <si>
    <t>LANDROLEN 70MG CAJA/4 TABLETAS,ORAL</t>
  </si>
  <si>
    <t>ALENDRONATO SODICO</t>
  </si>
  <si>
    <t>PERJETA 420mg / 14ml CAJA/1 AMPULA,INTRAVENOSA</t>
  </si>
  <si>
    <t>PERTUZUMAB</t>
  </si>
  <si>
    <t>VIRPLAXIT 500 MG CAJA/1 AMPULA,INTRAVENOSA</t>
  </si>
  <si>
    <t>PEMETREXED</t>
  </si>
  <si>
    <t>001-001-2914</t>
  </si>
  <si>
    <t>FOLOTYN 20 MG /ML CAJA/1 FCO,INTRAVENOSA</t>
  </si>
  <si>
    <t>PRALATREXATO</t>
  </si>
  <si>
    <t>010-001-01</t>
  </si>
  <si>
    <t>ACARBOSA 50MG CAJA 30 TABLETAS, ORAL</t>
  </si>
  <si>
    <t>ACARBOSA</t>
  </si>
  <si>
    <t>010-004-04</t>
  </si>
  <si>
    <t>NATURALAG LUB 30mg/30mg TUBO/30 DOSIS,TOPICA</t>
  </si>
  <si>
    <t>ACEITE MINERAL/LANOLINA</t>
  </si>
  <si>
    <t>010-005-01</t>
  </si>
  <si>
    <t>ACEMETACINA 90 MG(ULTRA) CAJA/14 CAPSULAS,ORAL</t>
  </si>
  <si>
    <t>ACEMETACINA</t>
  </si>
  <si>
    <t>010-006-01</t>
  </si>
  <si>
    <t>FITROMTREC 4MG CAJA/20 TABLETAS,ORAL</t>
  </si>
  <si>
    <t>ACENOCUMAROL</t>
  </si>
  <si>
    <t>010-008-01</t>
  </si>
  <si>
    <t>ACETADIAZOL 250MG FRASCO 30 TABLETAS, ORAL</t>
  </si>
  <si>
    <t>ACETAZOLAMIDA</t>
  </si>
  <si>
    <t>010-010-04</t>
  </si>
  <si>
    <t>SOVICLOR 5g (5% ) TUBO/10 DOSIS,TOPICA</t>
  </si>
  <si>
    <t>ACICLOVIR</t>
  </si>
  <si>
    <t>010-011-01</t>
  </si>
  <si>
    <t>ISAVIR 400 MG. CAJA/35 TABLETAS,ORAL</t>
  </si>
  <si>
    <t>010-012-01</t>
  </si>
  <si>
    <t>ACIDO ACETILSALICILICO ultra 100 mg CAJA/30 TABLETAS,ORAL</t>
  </si>
  <si>
    <t>ACIDO ACETIL SALICILICO</t>
  </si>
  <si>
    <t>010-013-01</t>
  </si>
  <si>
    <t>CUYULID 70MG/5600UI CAJA/4 COMPRIMIDOS,ORAL</t>
  </si>
  <si>
    <t>ACIDO ALENDRONICO/CALCIFEROL</t>
  </si>
  <si>
    <t>010-014-01</t>
  </si>
  <si>
    <t>ACIDO ASCORBICO G.I. 500 FRASCO/20 CAPSULAS,ORAL</t>
  </si>
  <si>
    <t>ACIDO ASCORBICO</t>
  </si>
  <si>
    <t>010-015-01</t>
  </si>
  <si>
    <t>CILOCID 5 mg CAJA/20 TABLETAS,ORAL</t>
  </si>
  <si>
    <t>ACIDO FOLICO</t>
  </si>
  <si>
    <t>SERVICIOS DE FARMACIA PREFARMA, S.A. DE C.V.</t>
  </si>
  <si>
    <t>010-017-03</t>
  </si>
  <si>
    <t>ACIDO FOLINICO 50 MG 4 ML CAJA/1 AMPULA,INTRAVENOSA</t>
  </si>
  <si>
    <t>ACIDO FOLINICO</t>
  </si>
  <si>
    <t>010-018-04</t>
  </si>
  <si>
    <t>FUCIDIN CREMA Y UNGUENTO 2% TUBO/15 CREMA,TOPICA</t>
  </si>
  <si>
    <t>ACIDO FUSIDICO</t>
  </si>
  <si>
    <t>010-019-04</t>
  </si>
  <si>
    <t>FUCICORT 15g. TUBO/30 CREMA,TOPICO</t>
  </si>
  <si>
    <t>ACIDO FUSIDICO/ VALERATO DE BETAMETASONA</t>
  </si>
  <si>
    <t>010-020-04</t>
  </si>
  <si>
    <t>ACRYLARM 0.2% TUBO/10 DOSIS,OFTÁLMICA</t>
  </si>
  <si>
    <t>ACIDO POLIACRILICO</t>
  </si>
  <si>
    <t>010-022-01</t>
  </si>
  <si>
    <t>DEPAKENE 250mg FRASCO/60 CAPSULAS,ORAL</t>
  </si>
  <si>
    <t>ACIDO VALPROICO</t>
  </si>
  <si>
    <t>010-023-03</t>
  </si>
  <si>
    <t>ZOMETA 4mg/5ml CAJA/1 AMPULA,INTRAVENOSA</t>
  </si>
  <si>
    <t>ACIDO ZOLEDRONICO</t>
  </si>
  <si>
    <t>ACIDO ZOLEDRONICO 4MG SOL.INY. FRASCO/1 AMPULA,INTRAVENOSA</t>
  </si>
  <si>
    <t>010-024-04</t>
  </si>
  <si>
    <t>YUNNECO (ADAPALENE) 3%/100 GR TUBO/30 GRAMOS,TOPICA</t>
  </si>
  <si>
    <t>ADAPALENE</t>
  </si>
  <si>
    <t>010-026-01</t>
  </si>
  <si>
    <t>ALBENDAZOL solfran 200  MG CAJA/2 TABLETAS,ORAL</t>
  </si>
  <si>
    <t>ALBENDAZOL</t>
  </si>
  <si>
    <t>010-027-02</t>
  </si>
  <si>
    <t>VERMISEN 400MG/20ML FRASCO/20 DOSIS,ORAL</t>
  </si>
  <si>
    <t>VERMISEN 20 MG FRASCO/1 SUSPENSION,ORAL</t>
  </si>
  <si>
    <t>010-028-02</t>
  </si>
  <si>
    <t>LAGRIFILM PLUS 14mg/ 6mg/ml FRASCO/15 SOLUCION,OFTÁLMICA</t>
  </si>
  <si>
    <t>ALCOHOL POLIVINILICO/POVIDONA</t>
  </si>
  <si>
    <t>010-029-05</t>
  </si>
  <si>
    <t>KETOSTERIL 630 MG CAJA/100 GRAGEAS,ORAL</t>
  </si>
  <si>
    <t>ALFACETO ANALOGOS DE AMINOACIDOS</t>
  </si>
  <si>
    <t>010-031-01</t>
  </si>
  <si>
    <t>ARRAMPLOR 300mg CAJA/20 TABLETAS,ORAL</t>
  </si>
  <si>
    <t>ALOPURINOL</t>
  </si>
  <si>
    <t>010-032-01</t>
  </si>
  <si>
    <t>KINESTREL 100 MG CAJA 30 TABLETAS, ORAL</t>
  </si>
  <si>
    <t>AMANTADINA</t>
  </si>
  <si>
    <t>010-033-01</t>
  </si>
  <si>
    <t>OXOLVAN 30 MG CAJA/20 TABLETAS,ORAL</t>
  </si>
  <si>
    <t>AMBROXOL</t>
  </si>
  <si>
    <t>010-034-02</t>
  </si>
  <si>
    <t>AMBROXO (RANDEX) 300MG FRASCO/120 SOLUCION,ORAL</t>
  </si>
  <si>
    <t>010-037-03</t>
  </si>
  <si>
    <t>AMIKACINA PISA 500 mg/2ml CAJA/1 AMPULA,INTRAMUSCULAR</t>
  </si>
  <si>
    <t>AMIKACINA</t>
  </si>
  <si>
    <t>010-038-01</t>
  </si>
  <si>
    <t>TECNOVID 200 mg CAJA/20 TABLETAS,ORAL</t>
  </si>
  <si>
    <t>AMIODARONA</t>
  </si>
  <si>
    <t>010-039-01</t>
  </si>
  <si>
    <t>SOLIAN 200mg CAJA/14 TABLETAS,ORAL</t>
  </si>
  <si>
    <t>AMISULPRIDA</t>
  </si>
  <si>
    <t>010-041-01</t>
  </si>
  <si>
    <t>AMLODIPINO ultra 5mg CAJA/30 TABLETAS,ORAL</t>
  </si>
  <si>
    <t>AMLODIPINO</t>
  </si>
  <si>
    <t>010-042-01</t>
  </si>
  <si>
    <t>EXFORGE 5/160 mg CAJA/28 COMPRIMIDOS,ORAL</t>
  </si>
  <si>
    <t>AMLODIPINO/VALSARTAN</t>
  </si>
  <si>
    <t>010-043-01</t>
  </si>
  <si>
    <t>EXFORGE HCT 5 MG/160 MG/12.5 MG CAJA/28 TABLETAS,ORAL</t>
  </si>
  <si>
    <t>AMLODIPINO/VALSARTAN/HIDROCLOROTIAZIDA</t>
  </si>
  <si>
    <t>010-044-01</t>
  </si>
  <si>
    <t>BICARTIAL 100mg/5mg CAJA/14 CAPSULAS,ORAL</t>
  </si>
  <si>
    <t>AMLODIPINO/LOSARTAN</t>
  </si>
  <si>
    <t>010-045-01</t>
  </si>
  <si>
    <t>VANDIX 250 MG /5ML FRASCO/75 SUSPENSION,ORAL</t>
  </si>
  <si>
    <t>AMOXICILINA</t>
  </si>
  <si>
    <t>010-046-01</t>
  </si>
  <si>
    <t>MOXPHARMA 500 MG CAJA/12 CAPSULAS,ORAL</t>
  </si>
  <si>
    <t>010-047-02</t>
  </si>
  <si>
    <t>AUGMENTIN 125MG/31.5MG/5ML FRASCO/60 SOLUCION,ORAL</t>
  </si>
  <si>
    <t>AMOXICILINA/ACIDO CLAVULANICO</t>
  </si>
  <si>
    <t>010-048-02</t>
  </si>
  <si>
    <t>AMOXICLAV 250/62.5 MG/ 5 ML FRASCO/75 FRASCO,ORAL</t>
  </si>
  <si>
    <t>010-049-01</t>
  </si>
  <si>
    <t>GRAMAXIN 500MG/125MG FRASCO/12 TABLETAS,ORAL</t>
  </si>
  <si>
    <t>CLAMOXIN 500 MG/12.5 MG CAJA/12 TABLETAS,ORAL</t>
  </si>
  <si>
    <t>010-051-02</t>
  </si>
  <si>
    <t>AMOXICILINA/BROMHEXINA(HORMONA 250MG/8MG FRASCO/75 MILILITRO,ORAL</t>
  </si>
  <si>
    <t>AMOXICILINA/BROMHEXINA</t>
  </si>
  <si>
    <t>010-052-01</t>
  </si>
  <si>
    <t>AMOXICILINA/BROMHEXINA(HORMONA 500MG/8MG CAJA/12 TABLETAS,ORAL</t>
  </si>
  <si>
    <t>010-053-01</t>
  </si>
  <si>
    <t>FEMISTRA 1MG CAJA/28 TABLETAS,ORAL</t>
  </si>
  <si>
    <t>ANASTROZOL</t>
  </si>
  <si>
    <t>MAGEMIV 1MG CAJA/28 TABLETAS,ORAL</t>
  </si>
  <si>
    <t>010-054-01</t>
  </si>
  <si>
    <t>RIPIZOLNEV 15 MG CAJA/20 TABLETAS,ORAL</t>
  </si>
  <si>
    <t>ARIPIPRAZOL</t>
  </si>
  <si>
    <t>010-055-01</t>
  </si>
  <si>
    <t>INTERNOL 100 mg CAJA/28 TABLETAS,ORAL</t>
  </si>
  <si>
    <t>ATENOLOL</t>
  </si>
  <si>
    <t>010-056-01</t>
  </si>
  <si>
    <t>INTERNOL 50MG CAJA 28 TABLETAS, ORAL</t>
  </si>
  <si>
    <t>010-057-01</t>
  </si>
  <si>
    <t>HIGROTON BLOK 100 mg/25 mg CAJA/28 TABLETAS,ORAL</t>
  </si>
  <si>
    <t>ATENOLOL/CLORTALIDONA</t>
  </si>
  <si>
    <t>010-058-01</t>
  </si>
  <si>
    <t>HIGROTON BLOK 50MG/12.5 MG C/ 28 TABLETAS, ORAL</t>
  </si>
  <si>
    <t>010-059-01</t>
  </si>
  <si>
    <t>BACAT 20MG CAJA/10 TABLETAS,ORAL</t>
  </si>
  <si>
    <t>ATORVASTATINA</t>
  </si>
  <si>
    <t>ODIVITOR 20MG CAJA/10 TABLETAS,ORAL</t>
  </si>
  <si>
    <t>010-060-02</t>
  </si>
  <si>
    <t>ATRO OFTENO ofteno 1% FRASCO/15 GOTAS,OFTÁLMICA</t>
  </si>
  <si>
    <t>ATROPINA, SULFATO</t>
  </si>
  <si>
    <t>010-061-03</t>
  </si>
  <si>
    <t>VIDAZA 100 MGRS CAJA/1 FCO,INTRAVENOSA</t>
  </si>
  <si>
    <t>AZACITIDINA</t>
  </si>
  <si>
    <t>010-062-01</t>
  </si>
  <si>
    <t>IMURAN 50mg CAJA/50 TABLETAS,ORAL</t>
  </si>
  <si>
    <t>AZATIOPRINA</t>
  </si>
  <si>
    <t>010-063-02</t>
  </si>
  <si>
    <t>AZITROMICINA serral 200 mg/5ml FRASCO/15 SUSPENSION,ORAL</t>
  </si>
  <si>
    <t>AZITROMICINA</t>
  </si>
  <si>
    <t>010-064-01</t>
  </si>
  <si>
    <t>CRAZTRONIN 500 MG CAJA/4 TABLETAS,ORAL</t>
  </si>
  <si>
    <t>010-065-06</t>
  </si>
  <si>
    <t>INNOVAIR 100 MCG/6 MCG CAJA/1 DISPOSITIVO,INHALADOR</t>
  </si>
  <si>
    <t>BECLOMETASONA/FORMOTEROL</t>
  </si>
  <si>
    <t>010-066-03</t>
  </si>
  <si>
    <t>BENCILPENICILINA BENZATINICA C 1200000 UI CAJA/1 AMPULA,INTRAMUSCULAR</t>
  </si>
  <si>
    <t>BENCILPENICILINA BENZATÍNICA / BENCILPENICILINA PROCAÍNA / BENCILPENICILINA SODICA</t>
  </si>
  <si>
    <t>010-068-03</t>
  </si>
  <si>
    <t>BENCILPENICILINA PROCAINICA/ B 600,000 UI/200,000U CAJA/1 AMPULA,INTRAMUSCULAR</t>
  </si>
  <si>
    <t>BENCILPENICILINA PROCAINICA CRISTALINA/BENCILPENICILINA SODICA</t>
  </si>
  <si>
    <t>010-069-01</t>
  </si>
  <si>
    <t>PHARBEN 100MG CAJA/20 CAPSULAS,ORAL</t>
  </si>
  <si>
    <t>BENZONATATO</t>
  </si>
  <si>
    <t>010-070-04</t>
  </si>
  <si>
    <t>BETNOVATE LOCION 1mg/ml FRASCO/100 DOSIS,TOPICA</t>
  </si>
  <si>
    <t>BETAMETASONA</t>
  </si>
  <si>
    <t>010-071-03</t>
  </si>
  <si>
    <t>CELESTONE SOLUSPAN 2.71 MG/ 3.00  MG JERINGA /1 SUSPENSION,INTRAMUSCULAR</t>
  </si>
  <si>
    <t>BETAMETASONA, ACETATO DE/ BETAMETASONA</t>
  </si>
  <si>
    <t>010-072-02</t>
  </si>
  <si>
    <t>BTX-HA-OFTENO 0.25%/ml FRASCO /5 SOLUCION,OFTÁLMICA</t>
  </si>
  <si>
    <t>BETAXOLOL</t>
  </si>
  <si>
    <t>010-073-01</t>
  </si>
  <si>
    <t>NIBEZVAG 200 mg CAJA/30 TABLETAS,ORAL</t>
  </si>
  <si>
    <t>BEZAFIBRATO</t>
  </si>
  <si>
    <t>010-074-01</t>
  </si>
  <si>
    <t>BILUMIV 50MG CAJA/28 TABLETAS,ORAL</t>
  </si>
  <si>
    <t>BICALUTAMIDA</t>
  </si>
  <si>
    <t>CAMIFHAL 50 MG ENVASE/28 TABLETAS,ORAL</t>
  </si>
  <si>
    <t>010-075-01</t>
  </si>
  <si>
    <t>CORPOTASIN CL 10mEq/10mEq (Na-K) CAJA/50 TABLETAS,ORAL</t>
  </si>
  <si>
    <t>BICARBONATO, POTASIO DE /POTASIO, CLORURO DE /LISINA</t>
  </si>
  <si>
    <t>010-076-02</t>
  </si>
  <si>
    <t>PROBIOLOG 1x109 UFC/5.3GR CAJA/30 SOBRES,ORAL</t>
  </si>
  <si>
    <t>BIFIDOBACTERIUM (BB-12)/FIBRA FOS/INULINA</t>
  </si>
  <si>
    <t>010-077-02</t>
  </si>
  <si>
    <t>LUMIGAN 0.3 MG FRASCO /1 GOTAS,OFTÁLMICA</t>
  </si>
  <si>
    <t>BIMATOPROST</t>
  </si>
  <si>
    <t>010-078-01</t>
  </si>
  <si>
    <t>BIPERIDENO (alpharma) 2 mg CAJA/30 TABLETAS,ORAL</t>
  </si>
  <si>
    <t>BIPERIDENO</t>
  </si>
  <si>
    <t>BIPERIDENO (PSICOFARMA) 2 MG CAJA/30 TABLETAS,ORAL</t>
  </si>
  <si>
    <t>010-079-02</t>
  </si>
  <si>
    <t>AGGLAD 0.2% FRASCO/90 GOTAS,OFTÁLMICA</t>
  </si>
  <si>
    <t>BRIMONIDINA</t>
  </si>
  <si>
    <t>010-080-02</t>
  </si>
  <si>
    <t>AZARGA SOLUCION FRASCO /100 GOTAS,OFTÁLMICA</t>
  </si>
  <si>
    <t>BRINZOLAMIDA / TIMOLOL</t>
  </si>
  <si>
    <t>010-081-02</t>
  </si>
  <si>
    <t>BROMHEXINA G.I. 80mg/100ml ENVASE/100 SOLUCION,ORAL</t>
  </si>
  <si>
    <t>BROMHEXINA</t>
  </si>
  <si>
    <t>010-082-02</t>
  </si>
  <si>
    <t>BROMHEXINA   biomep 160MG/100ML FRASCO/100 MILILITRO,ORAL</t>
  </si>
  <si>
    <t>010-083-01</t>
  </si>
  <si>
    <t>BROMURO DE PINAVERIO (tecnofar 100 MG CAJA/14 TABLETAS,ORAL</t>
  </si>
  <si>
    <t>BROMURO DE PINAVERIO</t>
  </si>
  <si>
    <t>ROLMON 100 MG CAJA/14 TABLETAS,ORAL</t>
  </si>
  <si>
    <t>010-084-01</t>
  </si>
  <si>
    <t>ALEVIAN DUO 100 mg/300 mg CAJA/32 CAPSULAS,ORAL</t>
  </si>
  <si>
    <t>BROMURO DE PINAVERIO/DIMETICONA</t>
  </si>
  <si>
    <t>010-086-06</t>
  </si>
  <si>
    <t>SYMBICORT TURBUHALER 160UG/4.5UG FRASCO/60 DOSIS,INHALADA</t>
  </si>
  <si>
    <t>BUDESONIDA /FORMOTEROL</t>
  </si>
  <si>
    <t>010-087-01</t>
  </si>
  <si>
    <t>BUTILHIOSCINA ultra 10 MG CAJA/10 TABLETAS,ORAL</t>
  </si>
  <si>
    <t>BUTILHIOSCINA</t>
  </si>
  <si>
    <t>FHASPEM 10 MG ENVASE/10 TABLETAS,ORAL</t>
  </si>
  <si>
    <t>010-088-03</t>
  </si>
  <si>
    <t>BUTILHIOSCINA (Escopolamina) G 20 mg/1 ml ENVASE/3 AMPOLLETAS,INTRAVENOSA O INTRAMUSCULAR</t>
  </si>
  <si>
    <t>FHASPEM 20 MG/ML ENVASE/3 AMPULA,INTRAMUSCULAR</t>
  </si>
  <si>
    <t>010-089-01</t>
  </si>
  <si>
    <t>BIOMESINA COMPUESTA 10MG/250 CAJA/10 TABLETAS,ORAL</t>
  </si>
  <si>
    <t>BUTILHIOSCINA/METAMIZOL SÓDICO</t>
  </si>
  <si>
    <t>010-090-01</t>
  </si>
  <si>
    <t>EMPERCROZ 0.5mg CAJA/8 TABLETAS,ORAL</t>
  </si>
  <si>
    <t>CABERGOLINA</t>
  </si>
  <si>
    <t>010-091-01</t>
  </si>
  <si>
    <t>CA-600 MAX 600 MG/400 U.I. BOTE/60 COMPRIMIDOS,ORAL</t>
  </si>
  <si>
    <t>CALCIO,COLECALCIFEROL</t>
  </si>
  <si>
    <t>010-092-04</t>
  </si>
  <si>
    <t>DAIVONEX 5mg/100g TUBO/30 UNGÜENTO,TOPICA</t>
  </si>
  <si>
    <t>CALCIPOTRIOL</t>
  </si>
  <si>
    <t>010-093-04</t>
  </si>
  <si>
    <t>DAIVOBET 5MG/50MG TUBO/30 UNGÜENTO,TOPICO</t>
  </si>
  <si>
    <t>CALCIPOTRIOL/DIPROPIONATO DE BETAMETASONA</t>
  </si>
  <si>
    <t>010-094-01</t>
  </si>
  <si>
    <t>DECATRIOL 25MG FRASCO/50 CAPSULAS,ORAL</t>
  </si>
  <si>
    <t>CALCITRIOL</t>
  </si>
  <si>
    <t>CALCITRIOL (GELDEX) 0.25 MG CAJA/50 CAPSULAS,ORAL</t>
  </si>
  <si>
    <t>010-095-01</t>
  </si>
  <si>
    <t>ATACAND 16 mg CAJA/28 TABLETAS,ORAL</t>
  </si>
  <si>
    <t>CANDESARTAN CILEXETILO</t>
  </si>
  <si>
    <t>010-096-01</t>
  </si>
  <si>
    <t>ATACAND PLUS 16 MG / 12.5 MG CAJA/28 TABLETAS,ORAL</t>
  </si>
  <si>
    <t>CANDESARTAN CILEXETILO/HIDROCLOROTIAZIDA</t>
  </si>
  <si>
    <t>010-097-01</t>
  </si>
  <si>
    <t>CARBAMAZEPINA (NOVAG) 200MG CAJA/20 TABLETAS,ORAL</t>
  </si>
  <si>
    <t>CARBAMAZEPINA</t>
  </si>
  <si>
    <t>010-098-04</t>
  </si>
  <si>
    <t>DERMOPLAST 20% TUBO/100 CREMA,TOPICA</t>
  </si>
  <si>
    <t>CARBAMIDA</t>
  </si>
  <si>
    <t>010-099-01</t>
  </si>
  <si>
    <t>STALEVO 200/50/200mg CAJA/30 TABLETAS,ORAL</t>
  </si>
  <si>
    <t>CARBIDOPA/ENTACAPONA/LEVODOPA</t>
  </si>
  <si>
    <t>010-100-05</t>
  </si>
  <si>
    <t>FRESUPPORT RNL GM/65.9 GM/3.3 GM/9 LATA/354 GRAMOS,ORAL</t>
  </si>
  <si>
    <t>CARBOHIDRATOS /PROTEÍNAS /GRASAS / VITAMINAS/MINERALES/COLAGENO</t>
  </si>
  <si>
    <t>01-01-00450</t>
  </si>
  <si>
    <t>IRESSA 250 MG CAJA/30 TABLETAS,ORAL</t>
  </si>
  <si>
    <t>GEFITINIB</t>
  </si>
  <si>
    <t>010-101-01</t>
  </si>
  <si>
    <t>CALCIO EFERVESCENTE 500 MG CAJA/12 TABLETAS,ORAL</t>
  </si>
  <si>
    <t>CARBONATO DE CALCIO</t>
  </si>
  <si>
    <t>CARBONATO DE CALCIO 500 MG FRASCO/30 CAPSULAS,ORAL</t>
  </si>
  <si>
    <t>010-102-02</t>
  </si>
  <si>
    <t>REFRESH TEARS 10 CAJA/10 GOTAS,OFTÁLMICA</t>
  </si>
  <si>
    <t>CARBOXIMETILCELULOSA SODICA</t>
  </si>
  <si>
    <t>01-01-02073</t>
  </si>
  <si>
    <t>ELICUIS 2.5 MG CAJA/20 TABLETAS,ORAL</t>
  </si>
  <si>
    <t>APIXABAN</t>
  </si>
  <si>
    <t>01-01-02485</t>
  </si>
  <si>
    <t>PERJETA 30 MG/ML FRASCO/1 AMPULA,INTRAVENOSA</t>
  </si>
  <si>
    <t>01-01-02863</t>
  </si>
  <si>
    <t>THYROGEN 0.9 MG(1.1) CAJA/2 VIAL,INTRAVENOSA</t>
  </si>
  <si>
    <t>TIROTROPINA ALFA</t>
  </si>
  <si>
    <t>010-103-02</t>
  </si>
  <si>
    <t>NAXIFELAR 250 MG/ 5 ML FRASCO/100 FRASCO,ORAL</t>
  </si>
  <si>
    <t>CEFALEXINA</t>
  </si>
  <si>
    <t>CEFALEXINA G.I. 250mg/5ml FRASCO/1 SUSPENSION,ORAL</t>
  </si>
  <si>
    <t>01-01-03154</t>
  </si>
  <si>
    <t>QUESTRAN 4G CAJA/10 SOBRES,ORAL</t>
  </si>
  <si>
    <t>COLESTIRAMINA</t>
  </si>
  <si>
    <t>01-01-03155</t>
  </si>
  <si>
    <t>HYDREA 500 MG FRASCO/100 CAPSULAS,ORAL</t>
  </si>
  <si>
    <t>HIDROXIUREA (HIDROXICARBAMIDA)</t>
  </si>
  <si>
    <t>01-01-03158</t>
  </si>
  <si>
    <t>XTANDI 40MG CAJA/120 CAPSULAS,ORAL</t>
  </si>
  <si>
    <t>ENZALUTAMIDA</t>
  </si>
  <si>
    <t>01-01-03168</t>
  </si>
  <si>
    <t>IBRANCE 100MG CAJA/21 CAPSULAS,ORAL</t>
  </si>
  <si>
    <t>PALBOCICLIB</t>
  </si>
  <si>
    <t>01-01-03170</t>
  </si>
  <si>
    <t>COPAXONE 40 mg/ml CAJA/12 JERINGA,SUBCUTANEA</t>
  </si>
  <si>
    <t>GLATIRAMER</t>
  </si>
  <si>
    <t>01-01-03173</t>
  </si>
  <si>
    <t>SIMPONI 50MG CAJA/1 SOLUCION,SUBCUTANEA</t>
  </si>
  <si>
    <t>GOLIMUMAB</t>
  </si>
  <si>
    <t>01-01-03179</t>
  </si>
  <si>
    <t>ARANESP 300 mcg CAJA/1 JERINGA,SUBCUTANEA</t>
  </si>
  <si>
    <t>DARBEPOETINA ALFA</t>
  </si>
  <si>
    <t>01-01-03190</t>
  </si>
  <si>
    <t>BRIVIACT 50 MG CAJA/28 TABLETAS,ORAL</t>
  </si>
  <si>
    <t>BRIVARACETAM</t>
  </si>
  <si>
    <t>01-01-03206</t>
  </si>
  <si>
    <t>NEOTREX 20 MG CAJA/30 CAPSULAS,ORAL</t>
  </si>
  <si>
    <t>ISOTRETINOINA</t>
  </si>
  <si>
    <t>01-01-03210</t>
  </si>
  <si>
    <t>MERCAPTOPURINA (WEST-WARD) 50 MG CAJA/25 TABLETAS,ORAL</t>
  </si>
  <si>
    <t>MERCAPTOPURINA (6-MERCAPTOPURINA, 6-MP)</t>
  </si>
  <si>
    <t>01-01-03226</t>
  </si>
  <si>
    <t>EPCLUSA 400/100 MG FRASCO/28 TABLETAS,ORAL</t>
  </si>
  <si>
    <t>SOFOSBUVIR/VELPATASVIR</t>
  </si>
  <si>
    <t>01-01-03230</t>
  </si>
  <si>
    <t>BRIVIACT. 100 MG CAJA/28 TABLETAS,ORAL</t>
  </si>
  <si>
    <t>01-01-03259</t>
  </si>
  <si>
    <t>BARACLUDE 1MG CAJA/30 TABLETAS,ORAL</t>
  </si>
  <si>
    <t>ENTECAVIR</t>
  </si>
  <si>
    <t>01-01-03312</t>
  </si>
  <si>
    <t>STALEVO 100/25/200 MG CAJA/30 TABLETAS,ORAL</t>
  </si>
  <si>
    <t>LEVODOPA CARBIDOPA ENTACAPONA</t>
  </si>
  <si>
    <t>01-01-03382</t>
  </si>
  <si>
    <t>TURAZIVE 80 MG CAJA/30 TABLETAS,ORAL</t>
  </si>
  <si>
    <t>FEBUXOSTAT</t>
  </si>
  <si>
    <t>01-01-03462</t>
  </si>
  <si>
    <t>VENCLEXTA 100 MG CAJA/120 TABLETAS,ORAL</t>
  </si>
  <si>
    <t>VENETOCLAX,VENETOCLAX</t>
  </si>
  <si>
    <t>01-01-03609</t>
  </si>
  <si>
    <t>REVLIMID 25MG CAJA/21 TABLETAS,ORAL</t>
  </si>
  <si>
    <t>LENALIDOMIDA</t>
  </si>
  <si>
    <t>010-104-01</t>
  </si>
  <si>
    <t>DENVAR 200mg CAJA/12 CAPSULAS,ORAL</t>
  </si>
  <si>
    <t>CEFIXIMA</t>
  </si>
  <si>
    <t>010-105-03</t>
  </si>
  <si>
    <t>CEFOTAXIMA (AMSA) 1 G ENVASE/1 AMPULA,INTRAMUSCULAR</t>
  </si>
  <si>
    <t>CEFOTAXIMA</t>
  </si>
  <si>
    <t>010-106-03</t>
  </si>
  <si>
    <t>CEFTAZIDIMA PISA 1G/ 3 ML FCO /1 POLVO,INTRAMUSCULAR</t>
  </si>
  <si>
    <t>CEFTAZIDIMA</t>
  </si>
  <si>
    <t>010-107-03</t>
  </si>
  <si>
    <t>CEFAXONA 1G/3.5 ML FRASCO/1 AMPULA,INTRAMUSCULAR</t>
  </si>
  <si>
    <t>CEFTRIAXONA</t>
  </si>
  <si>
    <t>010-108-01</t>
  </si>
  <si>
    <t>RAAMCINET 10 MG CAJA/10 TABLETAS,ORAL</t>
  </si>
  <si>
    <t>CETIRIZINA</t>
  </si>
  <si>
    <t>010-110-01</t>
  </si>
  <si>
    <t>AVALA 6.5 mg CAJA/30 CAPSULAS,ORAL</t>
  </si>
  <si>
    <t>CIMICIFUGA</t>
  </si>
  <si>
    <t>010-111-01</t>
  </si>
  <si>
    <t>CYSLEV 75 mg CAJA/60 TABLETAS,ORAL</t>
  </si>
  <si>
    <t>CINARIZINA</t>
  </si>
  <si>
    <t>010-112-01</t>
  </si>
  <si>
    <t>OROXADIN 100mg FRASCO/30 CAPSULAS,ORAL</t>
  </si>
  <si>
    <t>CIPROFIBRATO</t>
  </si>
  <si>
    <t>010-113-01</t>
  </si>
  <si>
    <t>CIPROFLOXACINO (ULTRA) 250MG CAJA/8 TABLETAS,ORAL</t>
  </si>
  <si>
    <t>CIPROFLOXACINO</t>
  </si>
  <si>
    <t>010-114-01</t>
  </si>
  <si>
    <t>CIPROFLOXACINO (hormona) 500 mg CAJA/14 TABLETAS,ORAL</t>
  </si>
  <si>
    <t>010-115-02</t>
  </si>
  <si>
    <t>CILODEX 3MG/1MG/ML FCO 5ML FRASCO/5 GOTAS,OFTÁLMICA</t>
  </si>
  <si>
    <t>CIPROFLOXACINO/DEXAMETASONA</t>
  </si>
  <si>
    <t>CIPROFLOXACINO/DEXAMETASONA (S 0.3G/0.1G FRASCO/15 FRASCO,OFTÁLMICA</t>
  </si>
  <si>
    <t>010-116-01</t>
  </si>
  <si>
    <t>MILEVA 35 (CIPROTERONA/ETINILE 2MG/0.035MG CAJA/21 TABLETAS,ORAL</t>
  </si>
  <si>
    <t>CIPROTERONA/ETINILESTRADIOL</t>
  </si>
  <si>
    <t>010-117-01</t>
  </si>
  <si>
    <t>METEOSPASMYL 60mg/300mg CAJA/20 CAPSULAS,ORAL</t>
  </si>
  <si>
    <t>CITRATO DE ALVERINA/SIMETICONA</t>
  </si>
  <si>
    <t>010-119-02</t>
  </si>
  <si>
    <t>KROBICIN 250 MG/5ML FRASCO 60 MILILITROS SUSPENSIÓN, ORAL</t>
  </si>
  <si>
    <t>CLARITROMICINA</t>
  </si>
  <si>
    <t>010-120-01</t>
  </si>
  <si>
    <t>CLARITROMICINA 250 MG CAJA/10 TABLETAS,ORAL</t>
  </si>
  <si>
    <t>010-121-01</t>
  </si>
  <si>
    <t>MOXITRAL 500MG CAJA/10 TABLETAS,ORAL</t>
  </si>
  <si>
    <t>010-122-01</t>
  </si>
  <si>
    <t>FOSHLENN 300 mg CAJA/16 CAPSULAS,ORAL</t>
  </si>
  <si>
    <t>CLINDAMICINA</t>
  </si>
  <si>
    <t>010-123-04</t>
  </si>
  <si>
    <t>LOFFYMIX 400 mg/100 mg CAJA/7 OVULOS,VAGINAL</t>
  </si>
  <si>
    <t>CLINDAMICINA/KETOCONAZOL</t>
  </si>
  <si>
    <t>010-124-04</t>
  </si>
  <si>
    <t>CLIOQUINOL CREMA  ALPHARMA 3% TUBO/20 GRAMOS,TOPICA</t>
  </si>
  <si>
    <t>CLIOQUINOL</t>
  </si>
  <si>
    <t>CLIOQUINOL CREMA 20 GR CREMA /1 TUBO,TOPICA</t>
  </si>
  <si>
    <t>010-125-01</t>
  </si>
  <si>
    <t>FIRAC 125 mg CAJA/10 TABLETAS,ORAL</t>
  </si>
  <si>
    <t>CLONIXINATO DE LISINA</t>
  </si>
  <si>
    <t>010-126-01</t>
  </si>
  <si>
    <t>LONIXER 250 mg CAJA/10 TABLETAS,ORAL</t>
  </si>
  <si>
    <t>010-129-01</t>
  </si>
  <si>
    <t>PLAVIX 75mg. CAJA/28 GRAGEAS,ORAL</t>
  </si>
  <si>
    <t>CLOPIDOGREL</t>
  </si>
  <si>
    <t>010-131-01</t>
  </si>
  <si>
    <t>DOCSI 4MG CAJA/20 TABLETAS,ORAL</t>
  </si>
  <si>
    <t>CLORFENAMINA</t>
  </si>
  <si>
    <t>010-132-01</t>
  </si>
  <si>
    <t>GIDZY (BETAHISTINA) 24 MG CAJA/30 TABLETAS,ORAL</t>
  </si>
  <si>
    <t>BETAHISTINA</t>
  </si>
  <si>
    <t>010-133-02</t>
  </si>
  <si>
    <t>VIGADEXA 0.5%  /0.1% FRASCO/100 GOTAS,OFTÁLMICA</t>
  </si>
  <si>
    <t>MOXIFLOXACINO /FOSFATO DISODICO DE DEXAMETASONA</t>
  </si>
  <si>
    <t>010-136-03</t>
  </si>
  <si>
    <t>AVAPENA 20mg/2ml CAJA/5 AMPULA,INTRAVENOSA</t>
  </si>
  <si>
    <t>CLOROPIRAMINA</t>
  </si>
  <si>
    <t>010-137-01</t>
  </si>
  <si>
    <t>CLOROPIRAMINA 25MG CAJA/20 TABLETAS,ORAL</t>
  </si>
  <si>
    <t>010-138-01</t>
  </si>
  <si>
    <t>ARALEN 150 mg CAJA/30 TABLETAS,ORAL</t>
  </si>
  <si>
    <t>CLOROQUINA</t>
  </si>
  <si>
    <t>010-139-01</t>
  </si>
  <si>
    <t>CLORTALIDONA 50 mg CAJA/30 TABLETAS,ORAL</t>
  </si>
  <si>
    <t>CLORTALIDONA</t>
  </si>
  <si>
    <t>010-140-03</t>
  </si>
  <si>
    <t>CLORUROSODICA ALPHA 0.9%/500ML FRASCO/500 SOLUCION,INTRAVENOSA</t>
  </si>
  <si>
    <t>CLORURO DE SODIO</t>
  </si>
  <si>
    <t>010-141-03</t>
  </si>
  <si>
    <t>CLORURO DE SODIO 0.9% PISA 1000 FRASCO 1 C/ 1000 MILILITROS, INTRAVENOSA</t>
  </si>
  <si>
    <t>010-142-03</t>
  </si>
  <si>
    <t>CLORURO DE SODIO AL 0.9% 250 ml FRASCO/1 SOLUCION,INTRAVENOSA</t>
  </si>
  <si>
    <t>CLORUROSODICA 0.9%/250ML FRASCO/1 SOLUCION,INTRAVENOSA</t>
  </si>
  <si>
    <t>010-144-02</t>
  </si>
  <si>
    <t>CLORURO DE SODIO 5% FRASCO /10 GOTAS,OFTÁLMICA</t>
  </si>
  <si>
    <t>010-145-04</t>
  </si>
  <si>
    <t>LOZAMIR - C 1.0G/100G CAJA/30 DOSIS,TOPICA</t>
  </si>
  <si>
    <t>CLOTRIMAZOL</t>
  </si>
  <si>
    <t>010-146-04</t>
  </si>
  <si>
    <t>CLOTRIMAZOL (MAVI) 2% TUBO/20 GRAMOS,VAGINAL</t>
  </si>
  <si>
    <t>010-149-01</t>
  </si>
  <si>
    <t>TICOLCIN 1MG CAJA 30 TABLETAS, ORAL</t>
  </si>
  <si>
    <t>COLCHICINA</t>
  </si>
  <si>
    <t>010-150-02</t>
  </si>
  <si>
    <t>CROMOGLICATO DE SODIO (OPKO) 40MG/ML  0.4% FRASCO /100 GOTAS,OFTÁLMICA</t>
  </si>
  <si>
    <t>CROMOGLICATO DE SODIO</t>
  </si>
  <si>
    <t>010-152-01</t>
  </si>
  <si>
    <t>CARZOFLEP (deflazacort)Pisa 30 mg CAJA/10 TABLETAS,ORAL</t>
  </si>
  <si>
    <t>DEFLAZACORT</t>
  </si>
  <si>
    <t>CARIDEN 30MG CAJA/10 TABLETAS,ORAL</t>
  </si>
  <si>
    <t>010-153-01</t>
  </si>
  <si>
    <t>FREWER (DEFLAZACORT) 6 MG CAJA/20 TABLETAS,ORAL</t>
  </si>
  <si>
    <t>CARIDEN 6MG CAJA/20 TABLETAS,ORAL</t>
  </si>
  <si>
    <t>010-154-01</t>
  </si>
  <si>
    <t>ADRECORT 0.5 MG CAJA/20 TABLETAS,ORAL</t>
  </si>
  <si>
    <t>DEXAMETASONA</t>
  </si>
  <si>
    <t>010-157-13</t>
  </si>
  <si>
    <t>DEXAMETASONA AMSA 8MG/2ML CAJA/1 AMPULA,INTRAMUSCULAR</t>
  </si>
  <si>
    <t>DEXAMETASONA, FOSFATO SODICO</t>
  </si>
  <si>
    <t>DEXAMETAXONA ( QUIMICASONS) 8MG/2ML CAJA/1 AMPULA,INTRAMUSCULAR O INTRAVENOSA</t>
  </si>
  <si>
    <t>010-159-01</t>
  </si>
  <si>
    <t>KERAL 25 MG CAJA/10 TABLETAS,ORAL</t>
  </si>
  <si>
    <t>DEXKETOPROFENO TROMETAMOL</t>
  </si>
  <si>
    <t>010-160-02</t>
  </si>
  <si>
    <t>DEXTROMETORFANO</t>
  </si>
  <si>
    <t>010-162-01</t>
  </si>
  <si>
    <t>SEDICLON 10MG CAJA/30 TABLETAS,ORAL</t>
  </si>
  <si>
    <t>DICICLOVERINA</t>
  </si>
  <si>
    <t>010-163-02</t>
  </si>
  <si>
    <t>DICLOFENACO(grin) 1mg/ml (1%) FRASCO/100 GOTAS,OFTÁLMICA</t>
  </si>
  <si>
    <t>DICLOFENACO</t>
  </si>
  <si>
    <t>010-164-01</t>
  </si>
  <si>
    <t>DICLOFENACO (ULTRA) 100 MG CAJA/20 TABLETAS,ORAL</t>
  </si>
  <si>
    <t>010-165-03</t>
  </si>
  <si>
    <t>DICLOFENACO (pisa) 75mg/3ml FRASCO/2 AMPULA,INTRAMUSCULAR</t>
  </si>
  <si>
    <t>010-166-01</t>
  </si>
  <si>
    <t>LERTUS 140 MG CAJA/20 CAPSULAS,ORAL</t>
  </si>
  <si>
    <t>DICLOFENACO COLESTIRAMINA</t>
  </si>
  <si>
    <t>010-167-04</t>
  </si>
  <si>
    <t>CATAFLAM EMULGEL 1.16 GM CAJA/60 GRAMOS,TOPICA</t>
  </si>
  <si>
    <t>DICLOFENACO DIETILAMONIO</t>
  </si>
  <si>
    <t>MAFENA GEL 1.16G/60G TUBO/1 TUBO,TOPICA</t>
  </si>
  <si>
    <t>010-169-01</t>
  </si>
  <si>
    <t>DICLOXACILINA G.I. 500 mg CAJA/20 CAPSULAS,ORAL</t>
  </si>
  <si>
    <t>DICLOXACILINA</t>
  </si>
  <si>
    <t>010-171-01</t>
  </si>
  <si>
    <t>RAAMFEN 25 mg CAJA/30 TABLETAS,ORAL</t>
  </si>
  <si>
    <t>DIFENIDOL</t>
  </si>
  <si>
    <t>010-172-03</t>
  </si>
  <si>
    <t>DIFENIDOL (pisa) 40 mg/2ml CAJA/2 AMPOLLETAS,INTRAMUSCULAR</t>
  </si>
  <si>
    <t>010-173-01</t>
  </si>
  <si>
    <t>VIDAXIL 0.250mg CAJA/20 TABLETAS,ORAL</t>
  </si>
  <si>
    <t>DIGOXINA</t>
  </si>
  <si>
    <t>010-175-01</t>
  </si>
  <si>
    <t>DILTIAZEM serral 30MG CAJA/30 COMPRIMIDOS,ORAL</t>
  </si>
  <si>
    <t>DILTIAZEM</t>
  </si>
  <si>
    <t>010-176-01</t>
  </si>
  <si>
    <t>ANGIOTROFIN 60 MG CAJA 30 COMPRIMIDOS, ORAL</t>
  </si>
  <si>
    <t>010-177-01</t>
  </si>
  <si>
    <t>ANGIOTROFIN AP. 90mg CAJA/20 Tab.,ORAL</t>
  </si>
  <si>
    <t>010-179-02</t>
  </si>
  <si>
    <t>PEPSANE  3 GM./4 MG. CAJA/30 SOBRES,ORAL</t>
  </si>
  <si>
    <t>DIMETICONA/GUAIAZULENE</t>
  </si>
  <si>
    <t>010-180-01</t>
  </si>
  <si>
    <t>PEPSANE 300MG/4MG CAJA/30 CAPSULAS,ORAL</t>
  </si>
  <si>
    <t>010-181-05</t>
  </si>
  <si>
    <t>IPRIKENE 10 SOBRES/10 POLVO,ORAL</t>
  </si>
  <si>
    <t>DIOSMECTITA</t>
  </si>
  <si>
    <t>010-182-01</t>
  </si>
  <si>
    <t>PHLEBODIA 600 mg CAJA/15 COMPRIMIDOS,ORAL</t>
  </si>
  <si>
    <t>DIOSMINA</t>
  </si>
  <si>
    <t>010-183-01</t>
  </si>
  <si>
    <t>VARITON 450MG/50MG CAJA/20 GRAGEAS,ORAL</t>
  </si>
  <si>
    <t>DIOSMINA HESPERIDINA</t>
  </si>
  <si>
    <t>010-184-03</t>
  </si>
  <si>
    <t>DI SONS 5MG/2MG CAJA/1 AMPULA,INTRAMUSCULAR</t>
  </si>
  <si>
    <t>DIPROPIONATO/BETAMETASONA</t>
  </si>
  <si>
    <t>010-185-01</t>
  </si>
  <si>
    <t>MOTILIUM 10MG CAJA 30 TABLETAS, ORAL</t>
  </si>
  <si>
    <t>DOMPERIDONA</t>
  </si>
  <si>
    <t>010-186-02</t>
  </si>
  <si>
    <t>MOTILLIUM 1mg/ml FRASCO/60 Sol.,ORAL</t>
  </si>
  <si>
    <t>010-187-02</t>
  </si>
  <si>
    <t>IOPZOX 20MG/ML FRASCO/100 GOTAS,OFTÁLMICA</t>
  </si>
  <si>
    <t>DORZOLAMIDA</t>
  </si>
  <si>
    <t>010-188-02</t>
  </si>
  <si>
    <t>DORZOLAMIDA/TIMOLOL (GRIN) )20MG/5MG FRASCO /5 GOTAS,OFTÁLMICA</t>
  </si>
  <si>
    <t>DORZOLAMIDA/TIMOLOL</t>
  </si>
  <si>
    <t>010-189-01</t>
  </si>
  <si>
    <t>ROXIDOLIN 100 MG FRASCO 10 CAPSULAS, ORAL</t>
  </si>
  <si>
    <t>DOXICICLINA</t>
  </si>
  <si>
    <t>010-190-02</t>
  </si>
  <si>
    <t>BIOXOVER (DROPROPIZINA) 300MG/100ML FRASCO/120 JARABE,ORAL</t>
  </si>
  <si>
    <t>DROPROPIZINA</t>
  </si>
  <si>
    <t>010-191-03</t>
  </si>
  <si>
    <t>HIDRAZORT (ELECTROLITOS) 20GR/1.5GR/3.5GR/2.9 CAJA/25 SOBRES,ORAL</t>
  </si>
  <si>
    <t>ELECTROLITOS ORALES (/GLUCOSA/CLORURO DE POTASIO/CLORURO DE SODIO/ CITRATO DISODICO DIHIDRATADO/)</t>
  </si>
  <si>
    <t>010-192-01</t>
  </si>
  <si>
    <t>OLAVAC 10 mg CAJA/30 TABLETAS,ORAL</t>
  </si>
  <si>
    <t>ENALAPRIL</t>
  </si>
  <si>
    <t>010-193-01</t>
  </si>
  <si>
    <t>ENALADIL 20mg CAJA/10 COMPRIMIDOS,ORAL</t>
  </si>
  <si>
    <t>010-194-01</t>
  </si>
  <si>
    <t>ENALADIL DUO 20 MG /12.5 MG CAJA/30 TABLETAS,ORAL</t>
  </si>
  <si>
    <t>ENALAPRIL/HIDROCLOROTIAZIDA</t>
  </si>
  <si>
    <t>010-197-01</t>
  </si>
  <si>
    <t>ERITROVIER-T 500 mg CAJA/20 TABLETAS,ORAL</t>
  </si>
  <si>
    <t>ERITROMICINA</t>
  </si>
  <si>
    <t>010-198-01</t>
  </si>
  <si>
    <t>ALDACTONE 100 MG CAJA 30 TABLETAS, ORAL</t>
  </si>
  <si>
    <t>ESPIRONOLACTONA</t>
  </si>
  <si>
    <t>010-199-01</t>
  </si>
  <si>
    <t>ESPIRONOLACTONA (ULTRA LAB) 25 MG CAJA/30 TABLETAS,ORAL</t>
  </si>
  <si>
    <t>010-201-02</t>
  </si>
  <si>
    <t>ENTEROGERMINA 5ml/2billones UFC CAJA/20 AMPOLLETAS,ORAL</t>
  </si>
  <si>
    <t>ESPORAS DE BACILLUS CLAUS II  DE UFC</t>
  </si>
  <si>
    <t>010-204-01</t>
  </si>
  <si>
    <t>TOTELLE CONTINUO 1mg/0.125mg CAJA/28 GRAGEAS,ORAL</t>
  </si>
  <si>
    <t>ESTRADIOL/TRIMEGESTRONA</t>
  </si>
  <si>
    <t>010-205-04</t>
  </si>
  <si>
    <t>OVESTIN 0.5 mg CAJA/15 OVULOS,VAGINAL</t>
  </si>
  <si>
    <t>ESTRIOL</t>
  </si>
  <si>
    <t>010-207-01</t>
  </si>
  <si>
    <t>ELRREDIN 0.625 mg CAJA/42 GRAGEAS,ORAL</t>
  </si>
  <si>
    <t>ESTROGENOS CONJUGADOS</t>
  </si>
  <si>
    <t>010-208-04</t>
  </si>
  <si>
    <t>ESTROGENOS CONJUGADOS 62.5MG/100MG TUBO/43 DOSIS,VAGINAL</t>
  </si>
  <si>
    <t>010-209-01</t>
  </si>
  <si>
    <t>FABROVEN 150MG/150MG/20MG CAJA/30 TABLETAS,ORAL</t>
  </si>
  <si>
    <t>RUSCUS ACULEATUS, HESPERIDINA METIL CHALCONA, ACIDO ASCORBICO</t>
  </si>
  <si>
    <t>010-210-01</t>
  </si>
  <si>
    <t>XYSVOL 5 mg CAJA/10 TABLETAS,ORAL</t>
  </si>
  <si>
    <t>FELODIPINO</t>
  </si>
  <si>
    <t>010-212-01</t>
  </si>
  <si>
    <t>FENAZOPIRIDINA sanofi aventis 100mg CAJA/20 TABLETAS,ORAL</t>
  </si>
  <si>
    <t>FENAZOPIRIDINA</t>
  </si>
  <si>
    <t>010-213-01</t>
  </si>
  <si>
    <t>FENIDANTOIN  'S' 100mg CAJA/50 TABLETAS,ORAL</t>
  </si>
  <si>
    <t>FENITOINA</t>
  </si>
  <si>
    <t>FENIFFLER T 100mg CAJA/50 TABLETAS,ORAL</t>
  </si>
  <si>
    <t>010-214-01</t>
  </si>
  <si>
    <t>CONTROLIP TRILIPIX 135MG CAJA/30 CAPSULAS,ORAL</t>
  </si>
  <si>
    <t>FENOFIBRATO</t>
  </si>
  <si>
    <t>010-216-01</t>
  </si>
  <si>
    <t>AMEZTRAN 100 mg. CAJA/10 CAPSULAS,ORAL</t>
  </si>
  <si>
    <t>FLUCONAZOL</t>
  </si>
  <si>
    <t>010-217-01</t>
  </si>
  <si>
    <t>FLUNARICINA (ATLANTIS)) 5 mg. CAJA/20 TABLETAS,ORAL</t>
  </si>
  <si>
    <t>FLUNARIZINA</t>
  </si>
  <si>
    <t>FLUNARIZINA 5 MG ENVASE/20 TABLETAS,ORAL</t>
  </si>
  <si>
    <t>010-218-01</t>
  </si>
  <si>
    <t>FLUOXETINA pisa 20 mg ENVASE/14 CAPSULAS,ORAL</t>
  </si>
  <si>
    <t>FLUOXETINA</t>
  </si>
  <si>
    <t>010-219-02</t>
  </si>
  <si>
    <t>FLIXOTIDE NEBULES 2mg/2 ml CAJA/10 AMPOLLETAS,INHALADA</t>
  </si>
  <si>
    <t>FLUTICASONA</t>
  </si>
  <si>
    <t>010-220-06</t>
  </si>
  <si>
    <t>FLIXOTIDE 250mcg FRASCO/60 DOSIS,INHALADA</t>
  </si>
  <si>
    <t>010-221-04</t>
  </si>
  <si>
    <t>FEISCLIN 1%/100GM GEL/30 GRAMOS,TOPICA</t>
  </si>
  <si>
    <t>FOSFATO DE CLINDAMICINA</t>
  </si>
  <si>
    <t>010-222-01</t>
  </si>
  <si>
    <t>FERVAL 200mg CAJA/50 TABLETAS,ORAL</t>
  </si>
  <si>
    <t>FUMARATO FERROSO</t>
  </si>
  <si>
    <t>010-224-06</t>
  </si>
  <si>
    <t>AVAMYS SPRAY NASAL 27.5 FCO. /120 DOSIS,NASAL</t>
  </si>
  <si>
    <t>010-226-01</t>
  </si>
  <si>
    <t>GABAPENTINA G.I. PSICOFARMA 400 MG CAJA/15 TABLETAS,ORAL</t>
  </si>
  <si>
    <t>GABAPENTINA</t>
  </si>
  <si>
    <t>010-227-01</t>
  </si>
  <si>
    <t>GABAPENTINA 300 MG CAJA/15 CAPSULAS,ORAL</t>
  </si>
  <si>
    <t>010-230-01</t>
  </si>
  <si>
    <t>TEBONIN OD LP 240 MG CAJA/16 TABLETAS,ORAL</t>
  </si>
  <si>
    <t>GINKGO BILOBA</t>
  </si>
  <si>
    <t>010-231-01</t>
  </si>
  <si>
    <t>REGLUSAN 5mg CAJA/50 TABLETAS,ORAL</t>
  </si>
  <si>
    <t>GLIBENCLAMIDA</t>
  </si>
  <si>
    <t>010-233-01</t>
  </si>
  <si>
    <t>GLUPROPAN 4 MG CAJA/15 TABLETAS,ORAL</t>
  </si>
  <si>
    <t>GLIMEPIRIDA</t>
  </si>
  <si>
    <t>010-234-01</t>
  </si>
  <si>
    <t>GLIMETAL LEX 4 mg/850 mg CAJA/16 TABLETAS,ORAL</t>
  </si>
  <si>
    <t>GLIMEPIRIDA /METFORMINA</t>
  </si>
  <si>
    <t>010-235-03</t>
  </si>
  <si>
    <t>DEXTRALPHA 5 % FRASCO/1000 SOLUCION,INTRAVENOSA</t>
  </si>
  <si>
    <t>GLUCOSA</t>
  </si>
  <si>
    <t>010-236-03</t>
  </si>
  <si>
    <t>GLUCOSA (pisa) 50 % FRASCO/50 SOLUCION,INTRAVENOSA</t>
  </si>
  <si>
    <t>010-237-03</t>
  </si>
  <si>
    <t>HARTMANN  ALPHA 500 ml FRASCO/500 SOLUCION,INTRAVENOSA</t>
  </si>
  <si>
    <t>HARTMAN</t>
  </si>
  <si>
    <t>010-238-02</t>
  </si>
  <si>
    <t>HYABAK 1.5MG/ML FRASCO/200 SOLUCION,OFTÁLMICA</t>
  </si>
  <si>
    <t>HIALURONATO DE SODIO</t>
  </si>
  <si>
    <t>010-239-01</t>
  </si>
  <si>
    <t>DILA-TEC 10 MG ENVASE/20 TABLETAS,ORAL</t>
  </si>
  <si>
    <t>HIDRALAZINA</t>
  </si>
  <si>
    <t>010-240-01</t>
  </si>
  <si>
    <t>HIDROCLOROTIAZIDA ultra 25 MGRS CAJA/20 TABLETAS,ORAL</t>
  </si>
  <si>
    <t>HIDROCLOROTIAZIDA</t>
  </si>
  <si>
    <t>HIDROCLOROTIAZIDA 25 MG CAJA/20 TABLETAS,ORAL</t>
  </si>
  <si>
    <t>010-242-03</t>
  </si>
  <si>
    <t>NOSITROL 500mg/5mL CAJA/1 AMPULA,SUBCUTANEA EN PARED ABDOMINAL</t>
  </si>
  <si>
    <t>HIDROCORTISONA</t>
  </si>
  <si>
    <t>010-243-02</t>
  </si>
  <si>
    <t>SOLDRIN OTICO 10/25/20mg/ml FRASCO /10 SOLUCION,OTICA</t>
  </si>
  <si>
    <t>HIDROCORTISONA/CLORANFENICOL/BENZOCAINA</t>
  </si>
  <si>
    <t>010-244-01</t>
  </si>
  <si>
    <t>PLAQUENIL 200mg ENVASE/20 TABLETAS,ORAL</t>
  </si>
  <si>
    <t>HIDROXICLOROQUINA</t>
  </si>
  <si>
    <t>010-245-02</t>
  </si>
  <si>
    <t>MELOX PLUS 3.7G/4G/0.05G FRASCO/360 MILILITRO,ORAL</t>
  </si>
  <si>
    <t>HIDROXIDO DE ALUMINIO/HIDROXIDO DE MAGNESIO /DIMETICONA</t>
  </si>
  <si>
    <t>010-246-02</t>
  </si>
  <si>
    <t>NATURALAG LUB 300 mg/100mg FRASCO/300 GOTAS,OFTÁLMICA</t>
  </si>
  <si>
    <t>HIDROXIPROPILMETILCELULOSA</t>
  </si>
  <si>
    <t>010-247-01</t>
  </si>
  <si>
    <t>TOREFEGA 10 MG CAJA/30 TABLETAS,ORAL</t>
  </si>
  <si>
    <t>HIDROXIZINA</t>
  </si>
  <si>
    <t>XYLAM 10 MG ENVASE/30 TABLETAS,ORAL</t>
  </si>
  <si>
    <t>010-248-01</t>
  </si>
  <si>
    <t>TOREFEGA 25 MG CAJA/25 TABLETAS,ORAL</t>
  </si>
  <si>
    <t>010-249-03</t>
  </si>
  <si>
    <t>HIDROXICOBALAMINA 100 MCG CAJA/3 AMPOLLETAS,INTRAMUSCULAR</t>
  </si>
  <si>
    <t>HIDROXOCOBALAMINA</t>
  </si>
  <si>
    <t>010-250-03</t>
  </si>
  <si>
    <t>HIERRO DEXTRAN PISA 100 mg/2 ml ENVASE /3 AMPOLLETAS,INTRAMUSCULAR</t>
  </si>
  <si>
    <t>HIERRO DEXTRAN</t>
  </si>
  <si>
    <t>010-251-02</t>
  </si>
  <si>
    <t>HIPROMELOSA (OPKO) 5mg/ml al 5% ENVASE/15 SOLUCION,OFTÁLMICA</t>
  </si>
  <si>
    <t>HIPROMELOSA</t>
  </si>
  <si>
    <t>010-252-02</t>
  </si>
  <si>
    <t>AFLUSIL 2gr/100ml FRASCO/120 SUSPENSION,ORAL</t>
  </si>
  <si>
    <t>IBUPROFENO</t>
  </si>
  <si>
    <t>010-253-02</t>
  </si>
  <si>
    <t>DOLVER 400MG CAJA/10 TABLETAS,ORAL</t>
  </si>
  <si>
    <t>010-255-01</t>
  </si>
  <si>
    <t>IMIPRAMINA psicofarma 25mg CAJA/20 TABLETAS,ORAL</t>
  </si>
  <si>
    <t>IMIPRAMINA</t>
  </si>
  <si>
    <t>010-256-01</t>
  </si>
  <si>
    <t>MALIVAL  AP 50MG CAJA 28 CAPSULAS LP, ORAL</t>
  </si>
  <si>
    <t>INDOMETACINA</t>
  </si>
  <si>
    <t>010-257-03</t>
  </si>
  <si>
    <t>NOVOLIN R 100 U.I. /ML CAJA/1000 UNIDAD,SUBCUTANEA</t>
  </si>
  <si>
    <t>INSULINA HUMANA  R</t>
  </si>
  <si>
    <t>010-258-03</t>
  </si>
  <si>
    <t>NOVOLIN  N 100U/mL FRASCO/10 SOLUCION,SUBCUTANEA</t>
  </si>
  <si>
    <t>INSULINA HUMANA ISÓFANA</t>
  </si>
  <si>
    <t>010-259-03</t>
  </si>
  <si>
    <t>HUMALOG MIX 25 KWIK PEN C/1 CAJA/1 JERINGA,SUBCUTANEA</t>
  </si>
  <si>
    <t>INSULINA LISPRO</t>
  </si>
  <si>
    <t>HUMALOG MIX 25. 100 UI/ ML CAJA/300 UNIDAD,SUBCUTANEA</t>
  </si>
  <si>
    <t>010-260-03</t>
  </si>
  <si>
    <t>HUMALOG KWIKPEN 100UI/ML CAJA/300 UNIDAD,SUBCUTANEA</t>
  </si>
  <si>
    <t>INSULINA LISPRO (ADN RECOMBINANTE)</t>
  </si>
  <si>
    <t>010-261-01</t>
  </si>
  <si>
    <t>DEBISOR 10 mg CAJA/20 TABLETAS,ORAL</t>
  </si>
  <si>
    <t>ISOSORBIDA</t>
  </si>
  <si>
    <t>010-262-01</t>
  </si>
  <si>
    <t>DEBISOR 5mg CAJA/20 TABLETAS,ORAL</t>
  </si>
  <si>
    <t>010-263-01</t>
  </si>
  <si>
    <t>DAZOR 100 MG CAJA/15 TABLETAS,ORAL</t>
  </si>
  <si>
    <t>ITRACONAZOL</t>
  </si>
  <si>
    <t>ZITRIASOL 100 MG CAJA/15 CAPSULAS,ORAL</t>
  </si>
  <si>
    <t>010-265-01</t>
  </si>
  <si>
    <t>VOYDOL 10 MG CAJA/10 TABLETAS,ORAL</t>
  </si>
  <si>
    <t>KETOROLACO</t>
  </si>
  <si>
    <t>010-266-03</t>
  </si>
  <si>
    <t>KETOROLACO 30MG/ML CAJA/3 AMPULA,INTRAMUSCULAR</t>
  </si>
  <si>
    <t>KETOROLACO ( RANDALL) 30MG/ML CAJA/3 AMPULA,INTRAMUSCULAR</t>
  </si>
  <si>
    <t>010-267-01</t>
  </si>
  <si>
    <t>ONEMER SL 30mg CAJA/6 TABLETAS,ORAL</t>
  </si>
  <si>
    <t>KETOROLACO  SL</t>
  </si>
  <si>
    <t>010-268-01</t>
  </si>
  <si>
    <t>ORDEGAN 10 mg./25 mg CAJA/10 CAPSULAS,ORAL</t>
  </si>
  <si>
    <t>KETOROLACO/TRAMADOL</t>
  </si>
  <si>
    <t>010-270-05</t>
  </si>
  <si>
    <t>PROTEFLOR 1.5 GRAMOS CAJA/10 SOBRES,ORAL</t>
  </si>
  <si>
    <t>LACTOBACILOS ACIDOFILOS/BIFIDOBACTERIUM LACTIS/LACTOBACILLUS CASEI/INULINA</t>
  </si>
  <si>
    <t>010-272-02</t>
  </si>
  <si>
    <t>LAKSHAFFLER 66.66G/100ML FRASCO/125 JARABE,ORAL</t>
  </si>
  <si>
    <t>LACTULOSA</t>
  </si>
  <si>
    <t>010-274-02</t>
  </si>
  <si>
    <t>GAAP 50 MCG FRASCO /60 SOLUCION,OFTÁLMICA</t>
  </si>
  <si>
    <t>LATANOPROST</t>
  </si>
  <si>
    <t>010-275-02</t>
  </si>
  <si>
    <t>LATONCURE 50 MCG/5 MG FRASCO /50 GOTAS,OFTÁLMICA</t>
  </si>
  <si>
    <t>LATANOPROST/TIMOLOL</t>
  </si>
  <si>
    <t>010-276-04</t>
  </si>
  <si>
    <t>ZISUAL-C 5G/.25G/18G/3.5g TUBO/6 APLICADOR,RECTAL</t>
  </si>
  <si>
    <t>LIDOCAINA/HIDROCORTISONA/ALUMINIO, SUBACETATO DE ZINC</t>
  </si>
  <si>
    <t>010-277-01</t>
  </si>
  <si>
    <t>ISMIGEN 50 mg CAJA/30 TABLETAS,ORAL</t>
  </si>
  <si>
    <t>LISADO BACTERIANO LIOFILIZADO</t>
  </si>
  <si>
    <t>010-278-03</t>
  </si>
  <si>
    <t>CLONIXINATO DE LISINA pisa 100MG/2ML CAJA/5 AMPULA,INTRAVENOSA O INTRAMUSCULAR</t>
  </si>
  <si>
    <t>010-279-01</t>
  </si>
  <si>
    <t>LISINOPRIL ANHIDRO 10 MG. CAJA/30 TABLETAS,ORAL</t>
  </si>
  <si>
    <t>LISINOPRIL ANHIDRO</t>
  </si>
  <si>
    <t>010-280-01</t>
  </si>
  <si>
    <t>DIPERA 2MG CAJA/12 TABLETAS,ORAL</t>
  </si>
  <si>
    <t>LOPERAMIDA</t>
  </si>
  <si>
    <t>010-281-01</t>
  </si>
  <si>
    <t>LORATADINA  ultra 10 mg FRASCO/20 TABLETAS,ORAL</t>
  </si>
  <si>
    <t>LORATADINA</t>
  </si>
  <si>
    <t>010-282-02</t>
  </si>
  <si>
    <t>URTISIN 100 MG/100 ML FRASCO/60 FRASCO,ORAL</t>
  </si>
  <si>
    <t>010-283-01</t>
  </si>
  <si>
    <t>LARITOL D 30MG/5MG CAJA/10 GRAGEAS,ORAL</t>
  </si>
  <si>
    <t>LORATADINA / FENILEFRINA</t>
  </si>
  <si>
    <t>010-284-02</t>
  </si>
  <si>
    <t>LARITOL D 50 MG/100 MG FRASCO/60 SOLUCION,ORAL</t>
  </si>
  <si>
    <t>LORATADINA /FENILEFRINA</t>
  </si>
  <si>
    <t>010-285-02</t>
  </si>
  <si>
    <t>FARMALOR 100 MG/5 MG FRASCO/1 JARABE,ORAL</t>
  </si>
  <si>
    <t>LORATADINA/BETAMETASONA</t>
  </si>
  <si>
    <t>010-286-01</t>
  </si>
  <si>
    <t>LOSARTAN (sanofi) 50 mg. CAJA/30 TABLETAS,ORAL</t>
  </si>
  <si>
    <t>LOSARTAN</t>
  </si>
  <si>
    <t>010-287-01</t>
  </si>
  <si>
    <t>LOSARTAN-HIDROCLOROTIAZIDA 50/12.5 MGRS CAJA/30 TABLETAS,ORAL</t>
  </si>
  <si>
    <t>LOSARTAN-HIDROCLOROTIAZIDA</t>
  </si>
  <si>
    <t>010-289-01</t>
  </si>
  <si>
    <t>DRUSEN LAZ VITAMINAS C Y E ZINC CAJA/30 TABLETAS,ORAL</t>
  </si>
  <si>
    <t>LUTEINA/ATAXANTINA/ACIDO ASCORBICO /VITAMINA E/ ZINC/COBRE</t>
  </si>
  <si>
    <t>010-290-01</t>
  </si>
  <si>
    <t>DUSPATALIN 200MG CAJA/28 CAPSULAS,ORAL</t>
  </si>
  <si>
    <t>MEBEVERINA</t>
  </si>
  <si>
    <t>010-291-02</t>
  </si>
  <si>
    <t>BONADOXINA 29.7mg/60.8mg/1mL FRASCO/120 JARABE,ORAL</t>
  </si>
  <si>
    <t>MECLIZINA/PIRIDOXINA</t>
  </si>
  <si>
    <t>010-292-01</t>
  </si>
  <si>
    <t>BONADOXINA 25/50mg CAJA/25 TABLETAS,ORAL</t>
  </si>
  <si>
    <t>010-293-01</t>
  </si>
  <si>
    <t>PROVERA 5 mg CAJA/24 TABLETAS,ORAL</t>
  </si>
  <si>
    <t>MEDROXIPROGESTERONA</t>
  </si>
  <si>
    <t>010-295-01</t>
  </si>
  <si>
    <t>PENTASA 500 mg CAJA/30 TABLETAS,ORAL</t>
  </si>
  <si>
    <t>MESALAZINA</t>
  </si>
  <si>
    <t>010-296-01</t>
  </si>
  <si>
    <t>SALOFALK 250mg CAJA/60 TABLETAS,ORAL</t>
  </si>
  <si>
    <t>010-297-01</t>
  </si>
  <si>
    <t>PIRINOVAG 500mg CAJA/10 TABLETAS,ORAL</t>
  </si>
  <si>
    <t>METAMIZOL SÓDICO</t>
  </si>
  <si>
    <t>METAMIZOL SODICO NEOLPHARMA 500 MG CAJA/10 TABLETAS,ORAL</t>
  </si>
  <si>
    <t>010-299-03</t>
  </si>
  <si>
    <t>METAMIZOL SÓDICO 2.5 MG/5 ML CAJA/50 AMPOLLETAS,INTRAVENOSA</t>
  </si>
  <si>
    <t>010-301-01</t>
  </si>
  <si>
    <t>METFORMINA (PISA) 850MG CAJA/30 TABLETAS,ORAL</t>
  </si>
  <si>
    <t>METFORMINA</t>
  </si>
  <si>
    <t>010-302-01</t>
  </si>
  <si>
    <t>010-303-01</t>
  </si>
  <si>
    <t>DABEX XR 1GR CAJA/30 TABLETAS,ORAL</t>
  </si>
  <si>
    <t>010-304-01</t>
  </si>
  <si>
    <t>SONSIMINA 500 MG/5 MG CAJA/30 TABLETAS,ORAL</t>
  </si>
  <si>
    <t>METFORMINA/GLIBENCLAMIDA</t>
  </si>
  <si>
    <t>010-305-01</t>
  </si>
  <si>
    <t>WADIL 500 mg/2.5 mg CAJA/30 TABLETAS,ORAL</t>
  </si>
  <si>
    <t>010-306-03</t>
  </si>
  <si>
    <t>DEPO-MEDROL 40mg/ml CAJA/1 SOLUCION,INTRAMUSCULAR</t>
  </si>
  <si>
    <t>METILPREDNISOLONA</t>
  </si>
  <si>
    <t>010-307-01</t>
  </si>
  <si>
    <t>CARBAFEN 400mg/350mg CAJA/30 TABLETAS,ORAL</t>
  </si>
  <si>
    <t>METOCARBAMOL/PARACETAMOL</t>
  </si>
  <si>
    <t>010-308-01</t>
  </si>
  <si>
    <t>CONYSMIN 10 mg CAJA/20 TABLETAS,ORAL</t>
  </si>
  <si>
    <t>METOCLOPRAMIDA</t>
  </si>
  <si>
    <t>010-309-03</t>
  </si>
  <si>
    <t>METOCLOPRAMIDA 10mg/2ml FCO /6 SOLUCION,INTRAVENOSA O INTRAMUSCULAR</t>
  </si>
  <si>
    <t>010-310-01</t>
  </si>
  <si>
    <t>METOPRESOL 100mg CAJA/20 TABLETAS,ORAL</t>
  </si>
  <si>
    <t>METOPROLOL</t>
  </si>
  <si>
    <t>010-312-01</t>
  </si>
  <si>
    <t>LAMBLIT 500 MG CAJA/30 TABLETAS,ORAL</t>
  </si>
  <si>
    <t>METRONIDAZOL</t>
  </si>
  <si>
    <t>010-313-04</t>
  </si>
  <si>
    <t>MICONAZOL ( OFFENBACH) 2% TUBO/20 CREMA,TOPICO</t>
  </si>
  <si>
    <t>MICONAZOL</t>
  </si>
  <si>
    <t>010-314-01</t>
  </si>
  <si>
    <t>MINOCICLINA</t>
  </si>
  <si>
    <t>010-315-06</t>
  </si>
  <si>
    <t>Dirnelid 0.05% CAJA/120 DOSIS,NASAL</t>
  </si>
  <si>
    <t>MOMETASONA</t>
  </si>
  <si>
    <t>MODINAXFAR 18 mg SPRAY /140 SOLUCION,NASAL</t>
  </si>
  <si>
    <t>010-316-02</t>
  </si>
  <si>
    <t>VIGAMOXI 5MG FRASCO GOTERO 5ML C/100 GOTAS, OFTÁLMICA</t>
  </si>
  <si>
    <t>MOXIFLOXACINO</t>
  </si>
  <si>
    <t>010-318-01</t>
  </si>
  <si>
    <t>CENTRUM SILVER VITAM. Y MINERALES FRASCO/60 TABLETAS,ORAL</t>
  </si>
  <si>
    <t>MULTIVITAMINICO ADULTOS</t>
  </si>
  <si>
    <t>010-319-04</t>
  </si>
  <si>
    <t>SINPEBAC 20mg al 2% TUBO /15 UNGÜENTO,TOPICA</t>
  </si>
  <si>
    <t>MUPIROCINA</t>
  </si>
  <si>
    <t>010-320-02</t>
  </si>
  <si>
    <t>NAPHACEL  OFTENO 0.1g/0.5g FRASCO /15 SOLUCION,OFTÁLMICA</t>
  </si>
  <si>
    <t>NAFAZOLINA/ HIPROMELOSA</t>
  </si>
  <si>
    <t>010-322-01</t>
  </si>
  <si>
    <t>NAPROXENO G.I. 250 mg ENVASE/30 TABLETAS,ORAL</t>
  </si>
  <si>
    <t>NAPROXENO</t>
  </si>
  <si>
    <t>NAPROXENO 250 MG. CAJA/30 TABLETAS,ORAL</t>
  </si>
  <si>
    <t>010-323-01</t>
  </si>
  <si>
    <t>FLAXENDOL 550 MG CAJA/12 TABLETAS,ORAL</t>
  </si>
  <si>
    <t>010-326-02</t>
  </si>
  <si>
    <t>NEOMICINA+POLIMIXINA B+GRAMICI 1750mg/5000 UI/.025m FRASCO /300 SOLUCION,OFTÁLMICA</t>
  </si>
  <si>
    <t>NEOMICINA/POLIMIXINA B / GRAMICIDINA</t>
  </si>
  <si>
    <t>SULNED 1.75mg FRASCO/1 SOLUCION,OFTÁLMICA</t>
  </si>
  <si>
    <t>NEOMICINA/POLIMIXINA B/GRAMICI 1.750 MG./5000U.I./0.025 MG. ENVASE/15 SOLUCION,OFTÁLMICA</t>
  </si>
  <si>
    <t>010-327-02</t>
  </si>
  <si>
    <t>NEVANAC 100 FRASCO /5 SOLUCION,OFTÁLMICA</t>
  </si>
  <si>
    <t>NEPAFENACO</t>
  </si>
  <si>
    <t>010-328-01</t>
  </si>
  <si>
    <t>CORDILAT 10MG CAJA/20 CAPSULAS,ORAL</t>
  </si>
  <si>
    <t>NIFEDIPINO</t>
  </si>
  <si>
    <t>010-329-01</t>
  </si>
  <si>
    <t>NIFEDIPINO ULTRA 30mg CAJA/30 TABLETAS,ORAL</t>
  </si>
  <si>
    <t>010-331-04</t>
  </si>
  <si>
    <t>NIFURATEL/NISTATINA 500 MG./200,000 U.I. CAJA/6 OVULOS,VAGINAL</t>
  </si>
  <si>
    <t>NIFURATEL /NISTATINA</t>
  </si>
  <si>
    <t>010-333-01</t>
  </si>
  <si>
    <t>ESKAPAR 200 mg CAJA/16 CAPSULAS,ORAL</t>
  </si>
  <si>
    <t>NIFUROXAZIDA</t>
  </si>
  <si>
    <t>010-334-01</t>
  </si>
  <si>
    <t>TOPRON 400mg CAJA/16 CAPSULAS,ORAL</t>
  </si>
  <si>
    <t>010-337-01</t>
  </si>
  <si>
    <t>ROSANIL 500 MG CAJA/6 TABLETAS,ORAL</t>
  </si>
  <si>
    <t>NITAZOXANIDA</t>
  </si>
  <si>
    <t>010-338-01</t>
  </si>
  <si>
    <t>MACROFURIN 100 mg CAJA/40 CAPSULAS,ORAL</t>
  </si>
  <si>
    <t>NITROFURANTOINA</t>
  </si>
  <si>
    <t>TERFHICID 100 MG ENVASE/40 CAPSULAS,ORAL</t>
  </si>
  <si>
    <t>010-340-01</t>
  </si>
  <si>
    <t>OFLOXACINA</t>
  </si>
  <si>
    <t>010-344-01</t>
  </si>
  <si>
    <t>OMEPRAZOL ULTRA 20MG CAJA/14 CAPSULAS,ORAL</t>
  </si>
  <si>
    <t>OMEPRAZOL</t>
  </si>
  <si>
    <t>010-346-01</t>
  </si>
  <si>
    <t>TAVOR 5mg CAJA/30 TABLETAS,ORAL</t>
  </si>
  <si>
    <t>OXIBUTININA</t>
  </si>
  <si>
    <t>010-349-01</t>
  </si>
  <si>
    <t>CREON 150MG CAJA/50 CAPSULAS,ORAL</t>
  </si>
  <si>
    <t>PANCREATINA</t>
  </si>
  <si>
    <t>010-350-01</t>
  </si>
  <si>
    <t>ESPAVEN ENZIMATICO 130MG/40MG/25MG/5MG CAJA/50 GRAGEAS,ORAL</t>
  </si>
  <si>
    <t>PANCREATINA/DIMETICONA/BILIS DE BUEY/ASPERGILLUS NIGER</t>
  </si>
  <si>
    <t>010-351-01</t>
  </si>
  <si>
    <t>ZOLTUM 20 MG CAJA/28 TABLETAS,ORAL</t>
  </si>
  <si>
    <t>PANTOPRAZOL</t>
  </si>
  <si>
    <t>010-352-02</t>
  </si>
  <si>
    <t>AMOLGEN 100 MG/ML FRASCO/15 MILILITRO,ORAL</t>
  </si>
  <si>
    <t>PARACETAMOL</t>
  </si>
  <si>
    <t>010-354-01</t>
  </si>
  <si>
    <t>PARACETAMOL 500mg CAJA/10 TABLETAS,ORAL</t>
  </si>
  <si>
    <t>010-355-01</t>
  </si>
  <si>
    <t>TRAPAZYD 325MG,37.5 MG CAJA/20 TABLETAS,ORAL</t>
  </si>
  <si>
    <t>PARACETAMOL/ TRAMADOL</t>
  </si>
  <si>
    <t>010-356-01</t>
  </si>
  <si>
    <t>AGRIFEN  25mg/500mg/5mg/4mg CAJA/10 TABLETAS,ORAL</t>
  </si>
  <si>
    <t>PARACETAMOL/CAFEINA/FENILEFRINA/CLORFENAMINA</t>
  </si>
  <si>
    <t>010-357-01</t>
  </si>
  <si>
    <t>TYLEX CD 500 MG /30 MG C/30 CAPSULAS, ORAL</t>
  </si>
  <si>
    <t>PARACETAMOL/CODEINA</t>
  </si>
  <si>
    <t>010-359-01</t>
  </si>
  <si>
    <t>TECXIFIL 400 mg CAJA/30 TABLETAS,ORAL</t>
  </si>
  <si>
    <t>PENTOXIFILINA</t>
  </si>
  <si>
    <t>010-362-04</t>
  </si>
  <si>
    <t>PIMECROLIMUS 1%, TUBO DE 100 G. FRASCO/30 GRAMOS,TOPICA</t>
  </si>
  <si>
    <t>PIMECROLIMUS</t>
  </si>
  <si>
    <t>010-363-01</t>
  </si>
  <si>
    <t>PIOGLITAZONA pisa 15mg CAJA/7 TABLETAS,ORAL</t>
  </si>
  <si>
    <t>PIOGLITAZONA</t>
  </si>
  <si>
    <t>PIOGLITAZON 15 MG ENVASE/7 TABLETAS,ORAL</t>
  </si>
  <si>
    <t>010-369-05</t>
  </si>
  <si>
    <t>CONTUMAX 17G CAJA/15 SOBRES,ORAL</t>
  </si>
  <si>
    <t>POLIETILENGLICOL</t>
  </si>
  <si>
    <t>010-370-05</t>
  </si>
  <si>
    <t>NULYTELY 109.6MG CAJA/4 SOBRES,ORAL</t>
  </si>
  <si>
    <t>POLIETILENGLICOL/BICARBONATO DE SODIO/CLORURO DE SODIO/CLORURO DE POTASIO</t>
  </si>
  <si>
    <t>010-371-02</t>
  </si>
  <si>
    <t>PREDNISOLONA PISA 5% 5 MG/ 5 ML FRASCO /5 GOTAS,OFTÁLMICA</t>
  </si>
  <si>
    <t>PREDNISOLONA</t>
  </si>
  <si>
    <t>010-372-01</t>
  </si>
  <si>
    <t>NOSIPREN 20MG CAJA 30 TABLETAS, ORAL</t>
  </si>
  <si>
    <t>PREDNISONA</t>
  </si>
  <si>
    <t>EDNAPRON 20MG CAJA/30 TABLETAS,ORAL</t>
  </si>
  <si>
    <t>010-373-01</t>
  </si>
  <si>
    <t>PREDNISONA PISA 5 mg CAJA/20 TABLETAS,ORAL</t>
  </si>
  <si>
    <t>010-374-01</t>
  </si>
  <si>
    <t>PREDNISONA pisa 50MG CAJA/20 TABLETAS,ORAL</t>
  </si>
  <si>
    <t>DONSICOL 50 MG ENVASE/20 TABLETAS,ORAL</t>
  </si>
  <si>
    <t>010-375-01</t>
  </si>
  <si>
    <t>PREGABALINA</t>
  </si>
  <si>
    <t>010-376-01</t>
  </si>
  <si>
    <t>PREGABALINA (PISA) 75 MG CAJA/28 CAPSULAS,ORAL</t>
  </si>
  <si>
    <t>010-377-01</t>
  </si>
  <si>
    <t>LYRICA 300MG CAJA CON 28 CÁ CAJA/28 CAPSULAS,ORAL</t>
  </si>
  <si>
    <t>010-379-04</t>
  </si>
  <si>
    <t>PROGESTERONA 1 GM. / 80 GM. TUBO/80 DOSIS,CUTÁNEA</t>
  </si>
  <si>
    <t>PROGESTERONA</t>
  </si>
  <si>
    <t>010-380-02</t>
  </si>
  <si>
    <t>SYSTANE BALANCE 0.6%/ML CAJA/1 GOTAS,OFTÁLMICA</t>
  </si>
  <si>
    <t>PROPILENGLICOL</t>
  </si>
  <si>
    <t>010-381-04</t>
  </si>
  <si>
    <t>CLOBESOL 0.05 % TUBO /30 CREMA,TOPICA</t>
  </si>
  <si>
    <t>PROPIONATO DE CLOBETASOL</t>
  </si>
  <si>
    <t>010-382-01</t>
  </si>
  <si>
    <t>SINTASER SERRAL 40mg CAJA/30 TABLETAS,ORAL</t>
  </si>
  <si>
    <t>PROPRANOLOL</t>
  </si>
  <si>
    <t>010-383-01</t>
  </si>
  <si>
    <t>PROPRANOLOL SERRAL 10mg CAJA/30 TABLETAS,ORAL</t>
  </si>
  <si>
    <t>010-384-05</t>
  </si>
  <si>
    <t>NAXA -P 400G CAJA/1 POLVO,ORAL</t>
  </si>
  <si>
    <t>PSYLLIUM PLANTAGO</t>
  </si>
  <si>
    <t>010-386-01</t>
  </si>
  <si>
    <t>AMECID 100 MG CAJA/3 TABLETAS,ORAL</t>
  </si>
  <si>
    <t>QUINFAMIDA</t>
  </si>
  <si>
    <t>010-387-01</t>
  </si>
  <si>
    <t>EVISTA 60mg. CAJA/28 TABLETAS,ORAL</t>
  </si>
  <si>
    <t>RALOXIFENO</t>
  </si>
  <si>
    <t>CANZEFHIN 60 MG ENVASE/28 TABLETAS,ORAL</t>
  </si>
  <si>
    <t>010-388-01</t>
  </si>
  <si>
    <t>VENESDEN 5MG CAJA 16 TABLETAS, ORAL</t>
  </si>
  <si>
    <t>RAMIPRIL</t>
  </si>
  <si>
    <t>010-389-01</t>
  </si>
  <si>
    <t>PRILVER 2.5mg CAJA/16 TABLETAS,ORAL</t>
  </si>
  <si>
    <t>010-390-01</t>
  </si>
  <si>
    <t>DYNYEL 5 MG/25 MG CAJA 16 TABLETAS, ORAL</t>
  </si>
  <si>
    <t>RAMIPRIL/HIDROCLOROTIAZIDA</t>
  </si>
  <si>
    <t>010-391-01</t>
  </si>
  <si>
    <t>DYNYEL 2.5 MG/12.5 MG CAJA 16 TABLETAS, ORAL</t>
  </si>
  <si>
    <t>010-392-01</t>
  </si>
  <si>
    <t>VISTAC 150 MG CAJA/30 TABLETAS,ORAL</t>
  </si>
  <si>
    <t>RANITIDINA</t>
  </si>
  <si>
    <t>010-393-03</t>
  </si>
  <si>
    <t>RANULIN 50 mg CAJA/5 AMPULA,INTRAMUSCULAR</t>
  </si>
  <si>
    <t>010-394-01</t>
  </si>
  <si>
    <t>ULGASTRIN 300 mg CAJA/10 GRAGEAS,ORAL</t>
  </si>
  <si>
    <t>VISTAC 300 MG CAJA/30 TABLETAS,ORAL</t>
  </si>
  <si>
    <t>010-398-01</t>
  </si>
  <si>
    <t>RIFOCYNA 50mg FRASCO/50 AEROSOL,DERMICA</t>
  </si>
  <si>
    <t>RIFAMICINA</t>
  </si>
  <si>
    <t>010-399-01</t>
  </si>
  <si>
    <t>ROBOTEK 20 MG CAJA/30 TABLETAS,ORAL</t>
  </si>
  <si>
    <t>ROSUVASTATINA</t>
  </si>
  <si>
    <t>010-401-03</t>
  </si>
  <si>
    <t>GLIRRON (HIERRO SACAROSA) 100mg/5ml CAJA/1 AMPULA,INTRAMUSCULAR</t>
  </si>
  <si>
    <t>SACARATO DE OXIDO FERRICO</t>
  </si>
  <si>
    <t>010-402-06</t>
  </si>
  <si>
    <t>ASSAL 100 MCG CAJA/200 INHALADOR,INHALADA</t>
  </si>
  <si>
    <t>SALBUTAMOL</t>
  </si>
  <si>
    <t>SALBUTAMOL GENERICO 100 MCG FCO /1 AEROSOL,INHALADO</t>
  </si>
  <si>
    <t>010-403-02</t>
  </si>
  <si>
    <t>SALBUTAMOL/AMBROXOL 0.040GR/0.150GR FRASCO/5 FRASCO,ORAL</t>
  </si>
  <si>
    <t>SALBUTAMOL/AMBROXOL</t>
  </si>
  <si>
    <t>ANASEPTIL 0.040G/0.150G FRASCO/60 MILILITRO,ORAL</t>
  </si>
  <si>
    <t>010-404-06</t>
  </si>
  <si>
    <t>SERETIDE DISKUS 50MCG/100MCG CAJA/60 DOSIS,INHALADA</t>
  </si>
  <si>
    <t>SALMETEROL/ FLUTICASONA</t>
  </si>
  <si>
    <t>SALMETEROL/FLUTICASONA GENERIC 50 MGC/100 MCG ENVASE/1 DISPOSITIVO,INHALADA</t>
  </si>
  <si>
    <t>010-405-06</t>
  </si>
  <si>
    <t>SERETIDE DISKUS 50MCG/250MCG CAJA/60 DOSIS,INHALADA</t>
  </si>
  <si>
    <t>010-406-01</t>
  </si>
  <si>
    <t>SENOSIDOS A B   ULTRA 8.6mg CAJA/20 COMPRIMIDOS,ORAL</t>
  </si>
  <si>
    <t>SENOSIDOS A Y B</t>
  </si>
  <si>
    <t>010-407-01</t>
  </si>
  <si>
    <t>DEPTRAL 50  MG. FRASCO/28 TABLETAS,ORAL</t>
  </si>
  <si>
    <t>SERTRALINA</t>
  </si>
  <si>
    <t>010-408-01</t>
  </si>
  <si>
    <t>SIMLO 20MG CAJA/30 TABLETAS,ORAL</t>
  </si>
  <si>
    <t>SIMVASTATINA</t>
  </si>
  <si>
    <t>010-409-01</t>
  </si>
  <si>
    <t>ACTIRAAM 50 MG CAJA/4 TABLETAS,ORAL</t>
  </si>
  <si>
    <t>SILDENAFIL</t>
  </si>
  <si>
    <t>ACTIRAAM 50 MG. CAJA/10 TABLETAS,ORAL</t>
  </si>
  <si>
    <t>010-411-01</t>
  </si>
  <si>
    <t>DISCRAL 1 GR CAJA 40 TABLETAS, ORAL</t>
  </si>
  <si>
    <t>SUCRALFATO</t>
  </si>
  <si>
    <t>010-412-02</t>
  </si>
  <si>
    <t>SULFACETAMIDA SODICA 10% / 15 ML. FRASCO /15 SOLUCION,OFTÁLMICA</t>
  </si>
  <si>
    <t>SULFACETAMIDA SODICA</t>
  </si>
  <si>
    <t>010-413-02</t>
  </si>
  <si>
    <t>PREMID 100 MG./4.5 MG. TUBO/3 DOSIS,TOPICA</t>
  </si>
  <si>
    <t>SULFACETAMIDA SODICA/PREDNISOLONA</t>
  </si>
  <si>
    <t>010-415-01</t>
  </si>
  <si>
    <t>AZULFIDINA 500mg FRASCO/60 GRAGEAS,ORAL</t>
  </si>
  <si>
    <t>SULFASALAZINA</t>
  </si>
  <si>
    <t>010-416-01</t>
  </si>
  <si>
    <t>Renidac 200 CAJA/20 TABLETAS,ORAL</t>
  </si>
  <si>
    <t>SULINDACO</t>
  </si>
  <si>
    <t>010-418-01</t>
  </si>
  <si>
    <t>TERA-CAZ 100MG ENVASE/5 CAPSULAS,ORAL</t>
  </si>
  <si>
    <t>TEMOZOLAMIDA</t>
  </si>
  <si>
    <t>010-419-01</t>
  </si>
  <si>
    <t>TEOLONG 100MG CAJA/20 CAPSULAS,ORAL</t>
  </si>
  <si>
    <t>TEOFILINA</t>
  </si>
  <si>
    <t>010-420-02</t>
  </si>
  <si>
    <t>AMINOEFEDRISON  NF 0.700G/0.150/100ML FRASCO/150 JARABE,ORAL</t>
  </si>
  <si>
    <t>TEOFILINA/AMBROXOL</t>
  </si>
  <si>
    <t>010-421-01</t>
  </si>
  <si>
    <t>ADECUR 2 mg CAJA/30 TABLETAS,ORAL</t>
  </si>
  <si>
    <t>TERAZOSINA</t>
  </si>
  <si>
    <t>010-422-04</t>
  </si>
  <si>
    <t>TERBINAFINA 0.01 GM./1GM.(1%) TUBO/1 GRAMOS,CUTÁNEA</t>
  </si>
  <si>
    <t>TERBINAFINA</t>
  </si>
  <si>
    <t>010-423-01</t>
  </si>
  <si>
    <t>BINAFEX 250 MG CAJA/28 TABLETAS,ORAL</t>
  </si>
  <si>
    <t>010-424-02</t>
  </si>
  <si>
    <t>TETRACAÍNA 5 MG./ML. / 10 ML. FRASCO/10 GOTAS,OFTÁLMICA</t>
  </si>
  <si>
    <t>TETRACAÍNA</t>
  </si>
  <si>
    <t>010-427-03</t>
  </si>
  <si>
    <t>VOTRIPAX (PISA) 100/100/5/75 MG CAJA/3 AMPULA,INTRAMUSCULAR O INTRAVENOSA</t>
  </si>
  <si>
    <t>COMPLEJO B/DICLOFENACO SODICO</t>
  </si>
  <si>
    <t>010-429-01</t>
  </si>
  <si>
    <t>DICLOFENACO/COMPLEJO B ultra 50MG/50MG/50MG/1.0MG CAJA/30 TABLETAS,ORAL</t>
  </si>
  <si>
    <t>010-430-01</t>
  </si>
  <si>
    <t>LISERTIL 2.5 mg CAJA/30 TABLETAS,ORAL</t>
  </si>
  <si>
    <t>TIBOLONA</t>
  </si>
  <si>
    <t>010-431-02</t>
  </si>
  <si>
    <t>TRICOMIC (5%) 5 ML FRASCO /100 GOTAS,OFTÁLMICA</t>
  </si>
  <si>
    <t>TIMOLOL</t>
  </si>
  <si>
    <t>010-432-02</t>
  </si>
  <si>
    <t>TOBRAMICINA (tecnofarma) 3MG/1ML FRASCO /100 GOTAS,OFTÁLMICA</t>
  </si>
  <si>
    <t>TOBRAMICINA</t>
  </si>
  <si>
    <t>010-433-02</t>
  </si>
  <si>
    <t>TOBRAMICINA/DEXAMETASONA (grin) 3mg/1mg FRASCO/100 GOTAS,OFTÁLMICA</t>
  </si>
  <si>
    <t>TOBRAMICINA/ DEXAMETASONA</t>
  </si>
  <si>
    <t>010-434-04</t>
  </si>
  <si>
    <t>TOBRADEX MG TUBO /20 UNGUENTO,OFTALMICA</t>
  </si>
  <si>
    <t>TOBRAMICINA/DEXAMETASONA</t>
  </si>
  <si>
    <t>010-435-03</t>
  </si>
  <si>
    <t>TANDEAUR 100MG/2ML CAJA/5 AMPOLLETAS,INTRAMUSCULAR O INTRAVENOSA</t>
  </si>
  <si>
    <t>TRAMADOL</t>
  </si>
  <si>
    <t>010-436-01</t>
  </si>
  <si>
    <t>DOLNE 150 MG. TABLETAS/10 CAJA,ORAL</t>
  </si>
  <si>
    <t>010-437-02</t>
  </si>
  <si>
    <t>SANZADOLL 100MG/ML FRASCO 10ML C/ 200 GOTAS, ORAL</t>
  </si>
  <si>
    <t>TRALIC 100 MG . FRASCO /200 SOLUCION,ORAL</t>
  </si>
  <si>
    <t>010-438-01</t>
  </si>
  <si>
    <t>PRONTOFORT 100MG CAJA/10 CAPSULAS,ORAL</t>
  </si>
  <si>
    <t>010-439-01</t>
  </si>
  <si>
    <t>TRAMED 50 MG CAJA/20 CAPSULAS,ORAL</t>
  </si>
  <si>
    <t>010-441-01</t>
  </si>
  <si>
    <t>DEBRIDAT 200MG. CAJA 40 TABLETAS, ORAL</t>
  </si>
  <si>
    <t>TRIMEBUTINA</t>
  </si>
  <si>
    <t>010-442-01</t>
  </si>
  <si>
    <t>BATERAL (TRIMETOPRIMA/SULFAMET 80MG/400MG CAJA/20 TABLETAS,ORAL</t>
  </si>
  <si>
    <t>TRIMETOPRIMA/SULFAMETOXAZOL</t>
  </si>
  <si>
    <t>010-445-04</t>
  </si>
  <si>
    <t>UREA CREMA 20 % TUBO/100 GRAMOS,CUTÁNEA</t>
  </si>
  <si>
    <t>UREA</t>
  </si>
  <si>
    <t>010-446-01</t>
  </si>
  <si>
    <t>URSOFALK 250MG CAJA 50 CAPSULAS, ORAL</t>
  </si>
  <si>
    <t>ACIDO URSODESOXICOLICO</t>
  </si>
  <si>
    <t>010-449-02</t>
  </si>
  <si>
    <t>VALPROATO DE MAGNESIO PSICOFAR 4g/100mg FRASCO/100 MILILITRO,ORAL</t>
  </si>
  <si>
    <t>VALPROATO DE MAGNESIO</t>
  </si>
  <si>
    <t>VALPROATO DE MAGNESIO 4g/100 ml FRASCO/1 SUSPENSION,ORAL</t>
  </si>
  <si>
    <t>010-450-01</t>
  </si>
  <si>
    <t>ATEMPERATOR LP 600 600 mg CAJA/20 TABLETAS,ORAL</t>
  </si>
  <si>
    <t>010-452-01</t>
  </si>
  <si>
    <t>VERAPAMILO kendrick 80 MG CAJA/20 GRAGEAS,ORAL</t>
  </si>
  <si>
    <t>VERAPAMILO</t>
  </si>
  <si>
    <t>010-454-01</t>
  </si>
  <si>
    <t>ZAFIRLUKAST ultra 20 MG CAJA/30 TABLETAS,ORAL</t>
  </si>
  <si>
    <t>ZAFIRLUKAST</t>
  </si>
  <si>
    <t>010-455-02</t>
  </si>
  <si>
    <t>MUSCULFIX 120ML FRASCO/120 CREMA,TOPICA</t>
  </si>
  <si>
    <t>GLICERINA,VASELINA,TRIETANOLAMINA,ARNICA,MONTANA,DMDM, HIDANTOINA, HYLASOL/DMDM, HIDANTOINA, HYLASOL</t>
  </si>
  <si>
    <t>010-458-05</t>
  </si>
  <si>
    <t>BIODIGESTIX 10GR/20GR/185MG/5GR LATA/45 MEDIDA,ORAL</t>
  </si>
  <si>
    <t>COLAGENO HIDROLIZADO/PROTEÍNAS/VITAMINAS Y MINERALES/PROBIOTICOS (LACTOBACILUS ACIDOPHILUS)/CLORURO</t>
  </si>
  <si>
    <t>010-459-05</t>
  </si>
  <si>
    <t>CARBOPROTEX 10GR/70GR/10GR/9GR/5 LATA/45 GRAMOS,ORAL</t>
  </si>
  <si>
    <t>COLAGENO HIDROLIZADO/PROTEÍNAS/CARBOHIDRATOS/PROBIOTICOS (LACTOBACILUS ACIDOPHILUS)/VITAMINAS Y MINE</t>
  </si>
  <si>
    <t>010-462-06</t>
  </si>
  <si>
    <t>RELVARE 100/25 MCG FRASCO /30 DOSIS,INHALACION  ORAL</t>
  </si>
  <si>
    <t>FLUTICASONA/VILANTEROL</t>
  </si>
  <si>
    <t>010-463-06</t>
  </si>
  <si>
    <t>RELVARE 200MG/25MG CAJA/30 DOSIS,INHALADA</t>
  </si>
  <si>
    <t>010-464-04</t>
  </si>
  <si>
    <t>ARTRIFLEX 7%/10%/5%/2%/1% FRASCO/150 CREMA,TOPICA</t>
  </si>
  <si>
    <t>GLUCOSAMINA/METILSULFONILMETANO/LL-ARGININA/ARNICA MONTANA/COLAGENO</t>
  </si>
  <si>
    <t>010-465-04</t>
  </si>
  <si>
    <t>PEDIABETIC 14%/2%/2% FRASCO/1 CREMA,TOPICA</t>
  </si>
  <si>
    <t>L-ARGININA/ACIDO HIALURONICO/COLAGENO</t>
  </si>
  <si>
    <t>010-466-01</t>
  </si>
  <si>
    <t>HIDRASEC 100 mg CAJA/9 CAPSULAS,ORAL</t>
  </si>
  <si>
    <t>RACECADOTRILO</t>
  </si>
  <si>
    <t>010-467-01</t>
  </si>
  <si>
    <t>ATEMPERATOR 400 MG CAJA/20 TABLETAS,ORAL</t>
  </si>
  <si>
    <t>010-469-04</t>
  </si>
  <si>
    <t>VARIKARE 8%/5%/4% FRASCO/1 CREMA,TOPICA</t>
  </si>
  <si>
    <t>VITAMINA K / L-ARGININA / AESCULUS HIPPOCASTANUM</t>
  </si>
  <si>
    <t>030-001-02</t>
  </si>
  <si>
    <t>NEPRO HP VITAMINAS/MINERALES LATA/1 LATA,ORAL</t>
  </si>
  <si>
    <t>ALIMENTACION ENTERAL ESPECIALIZADA</t>
  </si>
  <si>
    <t>030-002-05</t>
  </si>
  <si>
    <t>NAN  1 400 gms LATA/30 DOSIS,ORAL</t>
  </si>
  <si>
    <t>FÓRMULA LÁCTEA EN POLVO CON HIERRO</t>
  </si>
  <si>
    <t>040-001-01</t>
  </si>
  <si>
    <t>VALDOXA 25MG CAJA/14 COMPRIMIDOS,ORAL</t>
  </si>
  <si>
    <t>AGOMELATINA</t>
  </si>
  <si>
    <t>040-002-01</t>
  </si>
  <si>
    <t>TEMPUS PHARMA ( ALPRAZOLAM) 0.50MG CAJA/30 TABLETAS,ORAL</t>
  </si>
  <si>
    <t>ALPRAZOLAM</t>
  </si>
  <si>
    <t>040-003-01</t>
  </si>
  <si>
    <t>PISALPRA 0.25mg CAJA/30 TABLETAS,ORAL</t>
  </si>
  <si>
    <t>040-004-01</t>
  </si>
  <si>
    <t>ANAPSIQUE (PSICOFARMA) 25 MG CAJA/50 TABLETAS,ORAL</t>
  </si>
  <si>
    <t>AMITRIPTILINA</t>
  </si>
  <si>
    <t>040-005-01</t>
  </si>
  <si>
    <t>ANAPSIQUE (PSICOFARMA) 50 MG CAJA/20 TABLETAS,ORAL</t>
  </si>
  <si>
    <t>040-007-01</t>
  </si>
  <si>
    <t>BROMAZEPAM psicofarma 3mg CAJA/30 TABLETAS,ORAL</t>
  </si>
  <si>
    <t>BROMAZEPAM</t>
  </si>
  <si>
    <t>040-008-01</t>
  </si>
  <si>
    <t>LEXOTAN 6MG CAJA/30 TABLETAS,ORAL</t>
  </si>
  <si>
    <t>040-009-04</t>
  </si>
  <si>
    <t>TRANSTEC 20 mg CAJA/4 PARCHES,CUTÁNEA (LIBERACIÓN TRANSDÉRMICA)</t>
  </si>
  <si>
    <t>BUPRENORFINA</t>
  </si>
  <si>
    <t>040-010-01</t>
  </si>
  <si>
    <t>TEMGESIC 0.2mg CAJA/10 TABLETAS,ORAL</t>
  </si>
  <si>
    <t>040-011-01</t>
  </si>
  <si>
    <t>CARBOLIT 300mg CAJA/50 TABLETAS,ORAL</t>
  </si>
  <si>
    <t>CARBONATO DE LITIO</t>
  </si>
  <si>
    <t>040-012-01</t>
  </si>
  <si>
    <t>CITOX 20 MG CAJA C/ 14 TABLETAS, ORAL</t>
  </si>
  <si>
    <t>CITALOPRAM</t>
  </si>
  <si>
    <t>040-015-01</t>
  </si>
  <si>
    <t>CLONAZEPAM</t>
  </si>
  <si>
    <t>040-016-02</t>
  </si>
  <si>
    <t>040-017-01</t>
  </si>
  <si>
    <t>DIAZEPAM PSICOFARMA 10 mg ENVASE/20 TABLETAS,ORAL</t>
  </si>
  <si>
    <t>DIAZEPAM</t>
  </si>
  <si>
    <t>DIAZEPAM 10 MG CAJA/20 TABLETAS,ORAL</t>
  </si>
  <si>
    <t>040-018-03</t>
  </si>
  <si>
    <t>Diazepam pisa 2ml CAJA/50 AMPULA,INTRAVENOSA O INTRAMUSCULAR</t>
  </si>
  <si>
    <t>040-019-01</t>
  </si>
  <si>
    <t>ORTOPSIQUE 5mg CAJA/30 TABLETAS,ORAL</t>
  </si>
  <si>
    <t>040-020-01</t>
  </si>
  <si>
    <t>NANDRESTO 10 MG CAJA/28 TABLETAS,ORAL</t>
  </si>
  <si>
    <t>ESCITALOPRAM</t>
  </si>
  <si>
    <t>040-021-01</t>
  </si>
  <si>
    <t>FENABOTT 100MG CAJA/20 TABLETAS,ORAL</t>
  </si>
  <si>
    <t>FENOBARBITAL</t>
  </si>
  <si>
    <t>040-022-02</t>
  </si>
  <si>
    <t>HALOPERIL 2MG/ML FRASCO /15 GOTAS,ORAL</t>
  </si>
  <si>
    <t>HALOPERIDOL</t>
  </si>
  <si>
    <t>040-023-01</t>
  </si>
  <si>
    <t>HALDOL 5 MG CAJA 20 TABLETAS, ORAL</t>
  </si>
  <si>
    <t>040-024-01</t>
  </si>
  <si>
    <t>LEVEXX 1 GR CAJA/30 TABLETAS,ORAL</t>
  </si>
  <si>
    <t>LEVETIRACETAM</t>
  </si>
  <si>
    <t>040-025-01</t>
  </si>
  <si>
    <t>LEVETIRACETAM ultra 500mg FRASCO/60 TABLETAS,ORAL</t>
  </si>
  <si>
    <t>040-026-01</t>
  </si>
  <si>
    <t>KEPPRA XR 500 MG LP CAJA/60 TABLETAS,ORAL</t>
  </si>
  <si>
    <t>040-027-01</t>
  </si>
  <si>
    <t>SINOGAN 25MG CAJA/20 COMPRIMIDOS,ORAL</t>
  </si>
  <si>
    <t>LEVOMEPROMAZINA</t>
  </si>
  <si>
    <t>040-029-01</t>
  </si>
  <si>
    <t>LORAZEPAM</t>
  </si>
  <si>
    <t>040-030-01</t>
  </si>
  <si>
    <t>HALCION 0.125MG CAJA/30 TABLETAS,ORAL</t>
  </si>
  <si>
    <t>TRIAZOLAM</t>
  </si>
  <si>
    <t>040-031-01</t>
  </si>
  <si>
    <t>HALCION 0.25MG CAJA/30 TABLETAS,ORAL</t>
  </si>
  <si>
    <t>050-002-01</t>
  </si>
  <si>
    <t>ABACAVIR/LAMIVUDINA ultra 600 MG/300 MG CAJA/30 CAPSULAS,ORAL</t>
  </si>
  <si>
    <t>ABACAVIR / LAMIVUDINA</t>
  </si>
  <si>
    <t>050-003-03</t>
  </si>
  <si>
    <t>OHRENCIA 250 MG/15 ML FCO /1 SOLUCION,SUBCUTANEA</t>
  </si>
  <si>
    <t>ABATACEP</t>
  </si>
  <si>
    <t>050-004-01</t>
  </si>
  <si>
    <t>ZYTIGA 250 MG. FRASCO/120 TABLETAS,ORAL</t>
  </si>
  <si>
    <t>ABIRATERONA</t>
  </si>
  <si>
    <t>050-007-03</t>
  </si>
  <si>
    <t>ACLASTA 5 mg/100 ml FCO /1 SOLUCION,INTRAVENOSA</t>
  </si>
  <si>
    <t>050-009-01</t>
  </si>
  <si>
    <t>ELICUIS 5 MG CAJA/20 TABLETAS,ORAL</t>
  </si>
  <si>
    <t>050-010-01</t>
  </si>
  <si>
    <t>EMEND 125MG  80MG CAJA/3 TABLETAS,ORAL</t>
  </si>
  <si>
    <t>APREPITANT</t>
  </si>
  <si>
    <t>050-011-01</t>
  </si>
  <si>
    <t>REYATAZ 300 mg FRASCO/30 CAPSULAS,ORAL</t>
  </si>
  <si>
    <t>ATAZANAVIR</t>
  </si>
  <si>
    <t>050-014-03</t>
  </si>
  <si>
    <t>AVASTIN 100 mg/4 ml FCO /1 SOLUCION,INTRAVENOSA</t>
  </si>
  <si>
    <t>BEVACIZUMAB</t>
  </si>
  <si>
    <t>050-015-03</t>
  </si>
  <si>
    <t>AVASTIN 400 mg/ 16 ml FCO /1 SOLUCION,INTRAVENOSA</t>
  </si>
  <si>
    <t>050-016-01</t>
  </si>
  <si>
    <t>SIG 2.5 MG CAJA/30 TABLETAS,ORAL</t>
  </si>
  <si>
    <t>BISOPROLOL</t>
  </si>
  <si>
    <t>050-019-03</t>
  </si>
  <si>
    <t>VELCADE 3.5 MG FCO /1 SOLUCION,INTRAVENOSA</t>
  </si>
  <si>
    <t>BORTEZOMIB</t>
  </si>
  <si>
    <t>BORTEZOMIB LEMERY 3.5 MG CAJA/1 AMPULA,INTRAVENOSA</t>
  </si>
  <si>
    <t>050-020-06</t>
  </si>
  <si>
    <t>BROMURO DE ACLIDINIO 322 MCGR C/60 DOSIS CAJA/60 POLVO,INHALADO</t>
  </si>
  <si>
    <t>BROMURO DE ACLIDINIO</t>
  </si>
  <si>
    <t>050-021-01</t>
  </si>
  <si>
    <t>XELODA 500mg. CAJA/120 GRAGEAS,ORAL</t>
  </si>
  <si>
    <t>CAPECITABINA</t>
  </si>
  <si>
    <t>PLEXODA 500MG CAJA/120 CAPSULAS,ORAL</t>
  </si>
  <si>
    <t>050-022-03</t>
  </si>
  <si>
    <t>CARBOPLAT 450mg CAJA/1 AMPULA,INTRAVENOSA</t>
  </si>
  <si>
    <t>CARBOPLATINO</t>
  </si>
  <si>
    <t>NUVAPLAST 450 MG/45 ML CAJA/1 CAJA,INTRAVENOSA</t>
  </si>
  <si>
    <t>050-023-03</t>
  </si>
  <si>
    <t>NUVAPLAST 150MG/15ML CAJA/1 AMPULA,INTRAVENOSA</t>
  </si>
  <si>
    <t>KEMOCARB 150 MG CAJA/1 AMPULA,INTRAVENOSA</t>
  </si>
  <si>
    <t>050-024-01</t>
  </si>
  <si>
    <t>CELECOXIB ALPHARMA 200MG CAJA/20 CAPSULAS,ORAL</t>
  </si>
  <si>
    <t>CELECOXIB</t>
  </si>
  <si>
    <t>050-025-03</t>
  </si>
  <si>
    <t>CIMZIA 200MG/1ML CAJA/2 JERINGA,SUBCUTANEA</t>
  </si>
  <si>
    <t>CERTOLIZUMAB PEGOL</t>
  </si>
  <si>
    <t>050-029-03</t>
  </si>
  <si>
    <t>CRYOFAXOL 500 mg CAJA/2 AMPOLLETAS,INTRAVENOSA</t>
  </si>
  <si>
    <t>CICLOFOSFAMIDA</t>
  </si>
  <si>
    <t>050-030-02</t>
  </si>
  <si>
    <t>SANDIMMUN  NEORAL 100mg/mL FRASCO/50 SOLUCION,ORAL</t>
  </si>
  <si>
    <t>CICLOSPORINA</t>
  </si>
  <si>
    <t>050-031-01</t>
  </si>
  <si>
    <t>EMICROZ 25 MG CAJA/50 TABLETAS,ORAL</t>
  </si>
  <si>
    <t>050-032-01</t>
  </si>
  <si>
    <t>SANDIMMUN  NEORAL 50mg CAJA/50 CAPSULAS,ORAL</t>
  </si>
  <si>
    <t>050-034-03</t>
  </si>
  <si>
    <t>CISPLATINO pisa 50 MG CAJA/1 FCO,INTRAVENOSA</t>
  </si>
  <si>
    <t>CISPLATINO</t>
  </si>
  <si>
    <t>050-035-01</t>
  </si>
  <si>
    <t>ZUNUN 500MG CAJA/10 COMPRIMIDOS,ORAL</t>
  </si>
  <si>
    <t>CITICOLINA</t>
  </si>
  <si>
    <t>050-037-01</t>
  </si>
  <si>
    <t>MIMPARA 30 MG CAJA/30 TABLETAS,ORAL</t>
  </si>
  <si>
    <t>CINACALCET</t>
  </si>
  <si>
    <t>050-038-01</t>
  </si>
  <si>
    <t>RENAGEL 0.4 MGRS. CAJA/180 COMPRIMIDOS,ORAL</t>
  </si>
  <si>
    <t>CLORHIDRATO DE SEVELAMER</t>
  </si>
  <si>
    <t>RENVELA 800 MG CAJA/180 TABLETAS,ORAL</t>
  </si>
  <si>
    <t>050-039-03</t>
  </si>
  <si>
    <t>NEUROFLAX 20MG/4MG CAJA/1 SOLUCION,INTRAMUSCULAR</t>
  </si>
  <si>
    <t>COBAMAMIDA/TICOLCHICOCIDO</t>
  </si>
  <si>
    <t>050-041-01</t>
  </si>
  <si>
    <t>FERRANINA FOL 357.143mg/800mcg CAJA/30 GRAGEAS,ORAL</t>
  </si>
  <si>
    <t>COMPLEJO POLIMALTOSADO FERRICO/ACIDO FOLICO</t>
  </si>
  <si>
    <t>050-042-03</t>
  </si>
  <si>
    <t>TIFEROMED 200MG CAJA/1 AMPULA,INTRAVENOSA</t>
  </si>
  <si>
    <t>DACARBACINA</t>
  </si>
  <si>
    <t>050-043-01</t>
  </si>
  <si>
    <t>FORXIGA 10MG CAJA/28 TABLETAS,ORAL</t>
  </si>
  <si>
    <t>DAPAGLIFLOZINA</t>
  </si>
  <si>
    <t>050-046-03</t>
  </si>
  <si>
    <t>ARANESP 60MCG/0.3ML JERINGA /4 MILILITRO,SUBCUTANEA</t>
  </si>
  <si>
    <t>050-047-01</t>
  </si>
  <si>
    <t>PREZISTA 400MG CAJA/60 TABLETAS,ORAL</t>
  </si>
  <si>
    <t>DARUNAVIR</t>
  </si>
  <si>
    <t>050-050-03</t>
  </si>
  <si>
    <t>XGEVA 120 MG/1.7ML CAJA/1 AMPULA,INTRAVENOSA</t>
  </si>
  <si>
    <t>DENOSUMAB</t>
  </si>
  <si>
    <t>050-051-03</t>
  </si>
  <si>
    <t>PROLIA 60mg/ml CAJA/1 JERINGA,SUBCUTANEA</t>
  </si>
  <si>
    <t>050-053-01</t>
  </si>
  <si>
    <t>PRISTIQ 100mg CAJA/14 TABLETAS,ORAL</t>
  </si>
  <si>
    <t>DESVENLAFAXINA</t>
  </si>
  <si>
    <t>050-054-01</t>
  </si>
  <si>
    <t>PRISTIQ 50mg CAJA/14 TABLETAS,ORAL</t>
  </si>
  <si>
    <t>050-055-01</t>
  </si>
  <si>
    <t>DEXIVANT 60mg CAJA/14 TABLETAS,ORAL</t>
  </si>
  <si>
    <t>DEXLANZOPRASOL</t>
  </si>
  <si>
    <t>050-059-01</t>
  </si>
  <si>
    <t>SIFROL ER 1.5 MG CAJA 30 TABLETAS L.P., ORAL</t>
  </si>
  <si>
    <t>DICLORHIDRATO DE PRAMIPEXOL</t>
  </si>
  <si>
    <t>050-062-03</t>
  </si>
  <si>
    <t>SOMATIXEL 80 MG CAJA/1 MILILITRO,INTRAVENOSA</t>
  </si>
  <si>
    <t>DOCETAXEL</t>
  </si>
  <si>
    <t>050-063-03</t>
  </si>
  <si>
    <t>DATILEV 20MG CAJA/1 AMPULA,INTRAVENOSA</t>
  </si>
  <si>
    <t>050-064-01</t>
  </si>
  <si>
    <t>ZYDONE 10 MG CAJA/28 TABLETAS,ORAL</t>
  </si>
  <si>
    <t>DONEPECILO</t>
  </si>
  <si>
    <t>DOZIMEV 10MG CAJA/28 TABLETAS,ORAL</t>
  </si>
  <si>
    <t>050-065-01</t>
  </si>
  <si>
    <t>XIDOR 4MG CAJA 20 TABLETAS, ORAL</t>
  </si>
  <si>
    <t>DOXAZOSINA</t>
  </si>
  <si>
    <t>050-068-03</t>
  </si>
  <si>
    <t>CAELYX 2.0MG/ML CAJA/1 AMPULA,INTRAVENOSA</t>
  </si>
  <si>
    <t>DOXORUBICINA LIPOSOMAL PEGILADA</t>
  </si>
  <si>
    <t>050-071-01</t>
  </si>
  <si>
    <t>DULOXETINA (pisa) 60 MG CAJA/14 CAPSULAS,ORAL</t>
  </si>
  <si>
    <t>DULOXETINA</t>
  </si>
  <si>
    <t>050-073-01</t>
  </si>
  <si>
    <t>ATRIPLA 600MG/200MG/300MG CAJA/30 TABLETAS,ORAL</t>
  </si>
  <si>
    <t>EFAVIRENZ/EMTRICITABINA /FUMARATO DE DISOPROXILO DE TENOFOVIR</t>
  </si>
  <si>
    <t>050-074-01</t>
  </si>
  <si>
    <t>EMTRICITABINA 200MG CAJA/30 CAPSULAS,ORAL</t>
  </si>
  <si>
    <t>EMTRICITABINA</t>
  </si>
  <si>
    <t>050-075-01</t>
  </si>
  <si>
    <t>TRUVADA 200 mg/300 mg CAJA/30 TABLETAS,ORAL</t>
  </si>
  <si>
    <t>EMTRICITABINA/TENOFOVIR</t>
  </si>
  <si>
    <t>050-077-01</t>
  </si>
  <si>
    <t>EPINASTINA ultra 20mg CAJA/10 TABLETAS,ORAL</t>
  </si>
  <si>
    <t>EPINASTINA</t>
  </si>
  <si>
    <t>050-079-03</t>
  </si>
  <si>
    <t>EPIRUBICINA G.I. 50 mg/10 ml Sol. IV ENVASE/1 AMPOLLETAS,INTRAVENOSA</t>
  </si>
  <si>
    <t>EPIRUBICINA</t>
  </si>
  <si>
    <t>050-081-03</t>
  </si>
  <si>
    <t>ALVERITIN 2000 U.I. CAJA/12 AMPULA,SUBCUTANEA</t>
  </si>
  <si>
    <t>ERITROPOYETINA</t>
  </si>
  <si>
    <t>050-082-03</t>
  </si>
  <si>
    <t>ALVERITIN 4000 U.I. CAJA/6 AMPULA,SUBCUTANEA</t>
  </si>
  <si>
    <t>050-083-03</t>
  </si>
  <si>
    <t>INVANZ 1 g FCO /1 Sol,INTRAMUSCULAR</t>
  </si>
  <si>
    <t>ERTAPENEM</t>
  </si>
  <si>
    <t>050-084-03</t>
  </si>
  <si>
    <t>INFINITAM 50 MG CAJA/2 AMPULA,SUBCUTANEA</t>
  </si>
  <si>
    <t>ETANERCEPT</t>
  </si>
  <si>
    <t>050-090-01</t>
  </si>
  <si>
    <t>NODUTAX 25MG CAJA/30 COMPRIMIDOS,ORAL</t>
  </si>
  <si>
    <t>EXEMESTANO</t>
  </si>
  <si>
    <t>050-091-01</t>
  </si>
  <si>
    <t>EZETIMIBA/SINVASTATINA (PISA) 10/20 MG CAJA/28 TABLETAS,ORAL</t>
  </si>
  <si>
    <t>EZETIMIBA /SIMVASTATINA</t>
  </si>
  <si>
    <t>MENIROL 10MG/20MG CAJA/28 TABLETAS,ORAL</t>
  </si>
  <si>
    <t>050-093-03</t>
  </si>
  <si>
    <t>ZARZIO 300 MCG CAJA/1 JERINGA,INTRAMUSCULAR O INTRAVENOSA</t>
  </si>
  <si>
    <t>FILGRASTIM</t>
  </si>
  <si>
    <t>050-094-01</t>
  </si>
  <si>
    <t>FINASTERIDA victory 5 MG CAJA/30 TABLETAS,ORAL</t>
  </si>
  <si>
    <t>FINASTERIDA</t>
  </si>
  <si>
    <t>050-096-01</t>
  </si>
  <si>
    <t>PANCLASA 80 MG/80 MG CAJA/20 CAPSULAS,ORAL</t>
  </si>
  <si>
    <t>FLOROGLUCINOL / TRIMETILFLOROGLUCINOL</t>
  </si>
  <si>
    <t>050-097-04</t>
  </si>
  <si>
    <t>EFUDIX 5% TUBO/20 UNGÜENTO,TOPICA</t>
  </si>
  <si>
    <t>FLUOROURACILO</t>
  </si>
  <si>
    <t>050-098-03</t>
  </si>
  <si>
    <t>CAREBIN 250MG/10ML CAJA/10 AMPULA,INTRAVENOSA</t>
  </si>
  <si>
    <t>050-099-01</t>
  </si>
  <si>
    <t>FLUTAMIDA 250 MG CAJA/90 TABLETAS,ORAL</t>
  </si>
  <si>
    <t>FLUTAMIDA</t>
  </si>
  <si>
    <t>050-101-03</t>
  </si>
  <si>
    <t>FASLODEX 250MG CAJA/2 JERINGA,INTRAMUSCULAR</t>
  </si>
  <si>
    <t>FULVESTRANT</t>
  </si>
  <si>
    <t>050-102-01</t>
  </si>
  <si>
    <t>REMINYL ER 16  MG. CAPSULAS /7 CAPSULAS,ORAL</t>
  </si>
  <si>
    <t>GALANTAMINA</t>
  </si>
  <si>
    <t>050-103-01</t>
  </si>
  <si>
    <t>GALANTAMINA 4 MG CAJA/14 TABLETAS,ORAL</t>
  </si>
  <si>
    <t>050-105-01</t>
  </si>
  <si>
    <t>REMINYL ER 8mg CAJA/14 CAPSULAS,ORAL</t>
  </si>
  <si>
    <t>050-107-03</t>
  </si>
  <si>
    <t>GEMZAR 200 mg CAJA/1 AMPULA,INTRAVENOSA</t>
  </si>
  <si>
    <t>GEMCITABINA</t>
  </si>
  <si>
    <t>050-108-03</t>
  </si>
  <si>
    <t>GEMCITABINA  pisa 1G CAJA/1 AMPULA,INTRAVENOSA</t>
  </si>
  <si>
    <t>GEMCITABINA ( ULTRA) 1MG CAJA/1 AMPULA,INTRAVENOSA</t>
  </si>
  <si>
    <t>050-109-03</t>
  </si>
  <si>
    <t>DOXELEV 20 MG/ML CAJA/28 JERINGA,INTRAMUSCULAR</t>
  </si>
  <si>
    <t>050-110-05</t>
  </si>
  <si>
    <t>NOVOVARTALON 1500 MG/150MG CAJA/30 SOBRES,ORAL</t>
  </si>
  <si>
    <t>GLUCOSAMINA/MELOXICAM</t>
  </si>
  <si>
    <t>050-111-04</t>
  </si>
  <si>
    <t>ZOLADEX 10.8mg CAJA/1 JERINGA,SUBCUTANEA</t>
  </si>
  <si>
    <t>GOSERELINA</t>
  </si>
  <si>
    <t>050-112-04</t>
  </si>
  <si>
    <t>ZOLADEX 3.6mg CAJA/1 JERINGA,SUBCUTANEA</t>
  </si>
  <si>
    <t>050-113-03</t>
  </si>
  <si>
    <t>INHEPAR 5000 U/ML FRASCO 10ML AMPULA, SUBCUTANEA</t>
  </si>
  <si>
    <t>HEPARINA</t>
  </si>
  <si>
    <t>050-114-03</t>
  </si>
  <si>
    <t>SUPRAHYAL 2.5 ML/25 MG. CAJA/1 AMPULA,INTRAAURICULAR</t>
  </si>
  <si>
    <t>HIALURONATO SODICO</t>
  </si>
  <si>
    <t>050-115-03</t>
  </si>
  <si>
    <t>SYNVISC 8mg/ml JERINGA /1 JERINGA,INTRAARTICULAR</t>
  </si>
  <si>
    <t>HILANO G-F 20</t>
  </si>
  <si>
    <t>050-116-03</t>
  </si>
  <si>
    <t>GLIVEC 400 mg CAJA/30 CAPSULAS,ORAL</t>
  </si>
  <si>
    <t>IMATINIB</t>
  </si>
  <si>
    <t>050-117-03</t>
  </si>
  <si>
    <t>TIENAM 500mg/500mg FCO /1 SOLUCION,INTRAVENOSA</t>
  </si>
  <si>
    <t>IMIPENEM CILASTATINA</t>
  </si>
  <si>
    <t>ARZOMEBA 500MG/500MG CAJA/1 AMPULA,INTRAVENOSA</t>
  </si>
  <si>
    <t>050-118-06</t>
  </si>
  <si>
    <t>ONBRIZE BREEZHALER 150MCG CAJA/30 CAPSULAS,ORAL</t>
  </si>
  <si>
    <t>INDACATEROL</t>
  </si>
  <si>
    <t>050-119-06</t>
  </si>
  <si>
    <t>ONBRIZE BREEZHALER 300mg CAJA/30 CAPSULAS,ORAL</t>
  </si>
  <si>
    <t>050-120-03</t>
  </si>
  <si>
    <t>REMICADE 100 mg FCO /1 LIOFILIZADO,INTRAVENOSA</t>
  </si>
  <si>
    <t>INFLIXIMAB</t>
  </si>
  <si>
    <t>050-122-03</t>
  </si>
  <si>
    <t>NOVOMIX 30 FLEX PEN CAJA/1 PLUMA,SUBCUTANEA EN PARED ABDOMINAL</t>
  </si>
  <si>
    <t>INSULINA ASPARTICA  (ADN RECOMBINANTE)   INSULINA ASPARTICA SOLUBLE / INSULINA APARTO CRISTALINA CON</t>
  </si>
  <si>
    <t>050-123-03</t>
  </si>
  <si>
    <t>LEVEMIR FLEX PEN 100UI /ML CAJA/1 PLUMA,SUBCUTANEA EN PARED ABDOMINAL</t>
  </si>
  <si>
    <t>INSULINA DETEMIR  (ADN RECOMBINANTE)</t>
  </si>
  <si>
    <t>050-124-03</t>
  </si>
  <si>
    <t>LANTUS 100 ML X  C/5 CAJA/300 JERINGA,SUBCUTANEA</t>
  </si>
  <si>
    <t>INSULINA GLARGINA</t>
  </si>
  <si>
    <t>050-128-06</t>
  </si>
  <si>
    <t>STERIVENT 0.5MG/2.5MG CAJA 10 AMPULA, INHALADA</t>
  </si>
  <si>
    <t>BROMURO DE IPRATROPIO/ SALBUTAMOL</t>
  </si>
  <si>
    <t>050-129-06</t>
  </si>
  <si>
    <t>COMBIVENT RESPIMAT 1.68mg/8.77mg/ml CAJA/4 DOSIS,INHALADA</t>
  </si>
  <si>
    <t>050-130-02</t>
  </si>
  <si>
    <t>IRINOTECAN 100 mg /5 ml ENVASE/1 SOLUCION,SUBCUTANEA EN PARED ABDOMINAL</t>
  </si>
  <si>
    <t>IRINOTECAN, CLORHIDRATO DE</t>
  </si>
  <si>
    <t>050-131-04</t>
  </si>
  <si>
    <t>SUFREXAL  GEL 2GR CAJA/78 TUBO,TOPICA</t>
  </si>
  <si>
    <t>KETANSERINA</t>
  </si>
  <si>
    <t>050-132-04</t>
  </si>
  <si>
    <t>SUFREXAL 2g/100g TUBO/7 DOSIS,VAGINAL</t>
  </si>
  <si>
    <t>050-133-03</t>
  </si>
  <si>
    <t>ATENKOR 10MG/25MG CAJA/2 AMPULA,INTRAMUSCULAR</t>
  </si>
  <si>
    <t>050-134-01</t>
  </si>
  <si>
    <t>COPINAR 100 MG CAJA/28 TABLETAS,ORAL</t>
  </si>
  <si>
    <t>LACOSAMIDA</t>
  </si>
  <si>
    <t>050-135-01</t>
  </si>
  <si>
    <t>COPINAR 200MG CAJA/28 TABLETAS,ORAL</t>
  </si>
  <si>
    <t>050-137-01</t>
  </si>
  <si>
    <t>LAMIVUDINA/ZIDOVUDINA ultra 150MG/300MG CAJA/60 TABLETAS,ORAL</t>
  </si>
  <si>
    <t>LAMIVUDINA/ZIDOVUDINA</t>
  </si>
  <si>
    <t>050-138-01</t>
  </si>
  <si>
    <t>LAMOTRIGINA (pisa) 100mg CAJA/28 TABLETAS,ORAL</t>
  </si>
  <si>
    <t>LAMOTRIGINA</t>
  </si>
  <si>
    <t>050-140-01</t>
  </si>
  <si>
    <t>ARAVA 20 mg FRASCO/30 COMPRIMIDOS,ORAL</t>
  </si>
  <si>
    <t>LEFLUNOMIDA</t>
  </si>
  <si>
    <t>050-141-01</t>
  </si>
  <si>
    <t>REVLIMID 15 MG CAJA/21 CAPSULAS,ORAL</t>
  </si>
  <si>
    <t>050-143-03</t>
  </si>
  <si>
    <t>LORELIN 3.75 CAJA 1FRASCO AMPULA SOL. INY., INTRAVENOSA</t>
  </si>
  <si>
    <t>LEUPROLIDE ACETATO DE</t>
  </si>
  <si>
    <t>050-145-03</t>
  </si>
  <si>
    <t>ELIGARD 45 MG CAJA/1 JERINGA,INTRAVENOSA</t>
  </si>
  <si>
    <t>LEUPRORELINA</t>
  </si>
  <si>
    <t>050-147-01</t>
  </si>
  <si>
    <t>CLOISONE 250mg.25mg. CAJA/100 TABLETAS,ORAL</t>
  </si>
  <si>
    <t>LEVODOPA/CARBIDOPA</t>
  </si>
  <si>
    <t>050-148-01</t>
  </si>
  <si>
    <t>PROSXAFLO 500 MG CAJA/7 TABLETAS,ORAL</t>
  </si>
  <si>
    <t>LEVOFLOXACINO</t>
  </si>
  <si>
    <t>050-149-01</t>
  </si>
  <si>
    <t>LEVOTIROXINA ( MERCK) 100MCG CAJA/100 TABLETAS,ORAL</t>
  </si>
  <si>
    <t>LEVOTIROXINA</t>
  </si>
  <si>
    <t>050-150-01</t>
  </si>
  <si>
    <t>EUTIROX 25 mcg CAJA/50 TABLETAS,ORAL</t>
  </si>
  <si>
    <t>050-151-01</t>
  </si>
  <si>
    <t>EUTIROX 50 mcg CAJA/50 TABLETAS,ORAL</t>
  </si>
  <si>
    <t>050-152-01</t>
  </si>
  <si>
    <t>EUTIROX 75 mcg CAJA/50 TABLETAS,ORAL</t>
  </si>
  <si>
    <t>050-153-01</t>
  </si>
  <si>
    <t>EUTIROX 150 mcg CAJA/50 TABLETAS,ORAL</t>
  </si>
  <si>
    <t>050-154-01</t>
  </si>
  <si>
    <t>SUPRA 4mg CAJA/30 TABLETAS,ORAL</t>
  </si>
  <si>
    <t>LIDAMIDINA</t>
  </si>
  <si>
    <t>050-156-03</t>
  </si>
  <si>
    <t>LIDOCAINA 1G CAJA/1 AMPULA,INTRAMUSCULAR O INTRAVENOSA</t>
  </si>
  <si>
    <t>LIDOCAINA</t>
  </si>
  <si>
    <t>050-158-01</t>
  </si>
  <si>
    <t>LINEZOLID (ultra) 600MG CAJA/10 TABLETAS,ORAL</t>
  </si>
  <si>
    <t>LINEZOLID</t>
  </si>
  <si>
    <t>RODIMIX 600MG ENVASE/10 TABLETAS,ORAL</t>
  </si>
  <si>
    <t>050-159-03</t>
  </si>
  <si>
    <t>VICTOZA 6MG/ML CAJA/60 JERINGA,SUBCUTANEA</t>
  </si>
  <si>
    <t>LIRAGLUTIDA</t>
  </si>
  <si>
    <t>050-160-01</t>
  </si>
  <si>
    <t>KALETRA 200mg/50mg CAJA/120 TABLETAS,ORAL</t>
  </si>
  <si>
    <t>LOPINAVIR/RITONAVIR</t>
  </si>
  <si>
    <t>LOPINAVIR/RITONAVIR 200 MG/ 50 MG FRASCO/120 TABLETAS,ORAL</t>
  </si>
  <si>
    <t>050-161-01</t>
  </si>
  <si>
    <t>HEPA - MERZ 3g CAJA/10 SOBRES,ORAL</t>
  </si>
  <si>
    <t>L-ORNITINA L-ASPARTATO</t>
  </si>
  <si>
    <t>050-162-01</t>
  </si>
  <si>
    <t>ZEPENDO 10 MG. CAJA/28 TABLETAS,ORAL</t>
  </si>
  <si>
    <t>MACITENTAN</t>
  </si>
  <si>
    <t>050-163-06</t>
  </si>
  <si>
    <t>ULTIBRO 110 MCG/50 MCG CAJA/30 CAPSULAS,INHALACION  ORAL</t>
  </si>
  <si>
    <t>MALEATO DE INDACATEROL/BROMURO DE GLICOPIRRONIO</t>
  </si>
  <si>
    <t>050-164-01</t>
  </si>
  <si>
    <t>ALKERAN 2 mg FRASCO/25 TABLETAS,ORAL</t>
  </si>
  <si>
    <t>MELFALANO</t>
  </si>
  <si>
    <t>050-165-01</t>
  </si>
  <si>
    <t>DORSAL 15 mg/200 mg CAJA/7 TABLETAS,ORAL</t>
  </si>
  <si>
    <t>MELOXICAM/CARISOPRODOL</t>
  </si>
  <si>
    <t>050-166-01</t>
  </si>
  <si>
    <t>MATINEV 10MG CAJA/28 TABLETAS,ORAL</t>
  </si>
  <si>
    <t>MEMANTINA</t>
  </si>
  <si>
    <t>050-167-01</t>
  </si>
  <si>
    <t>AZILECT 1 mg ENVASE/30 TABLETAS,ORAL</t>
  </si>
  <si>
    <t>RASAGILINA</t>
  </si>
  <si>
    <t>050-168-01</t>
  </si>
  <si>
    <t>METILFENIDATO 10mg CAJA/30 TABLETAS,ORAL</t>
  </si>
  <si>
    <t>METILFENIDATO</t>
  </si>
  <si>
    <t>050-169-01</t>
  </si>
  <si>
    <t>METROTEXATO (PISA) 2.5 MG CAJA/50 TABLETAS,ORAL</t>
  </si>
  <si>
    <t>METOTREXATO</t>
  </si>
  <si>
    <t>050-170-03</t>
  </si>
  <si>
    <t>TRAXACORD 50 MG/2 ML FRASCO/2 MILILITRO,INTRAVENOSA</t>
  </si>
  <si>
    <t>050-171-01</t>
  </si>
  <si>
    <t>MYFORTIC 180 mg CAJA/120 GRAGEAS,ORAL</t>
  </si>
  <si>
    <t>MICOFENOLATO SODICO</t>
  </si>
  <si>
    <t>MICOFENOLATO SODICO 180 MG. FRASCO/120 CAPSULAS,ORAL</t>
  </si>
  <si>
    <t>ACIDO MICOFENOLICO</t>
  </si>
  <si>
    <t>050-172-01</t>
  </si>
  <si>
    <t>SEGMIR 30MG CAJA/30 TABLETAS,ORAL</t>
  </si>
  <si>
    <t>MIRTAZAPINA</t>
  </si>
  <si>
    <t>OCIPLOS 30 MG ENVASE/30 TABLETAS,ORAL</t>
  </si>
  <si>
    <t>050-174-01</t>
  </si>
  <si>
    <t>ACIDO MICOFENOLICO 500MG CAJA/50 TABLETAS,ORAL</t>
  </si>
  <si>
    <t>MICOFENOLATO DE MOFETILO</t>
  </si>
  <si>
    <t>050-176-01</t>
  </si>
  <si>
    <t>MONTELUKAST pisa 10 mg CAJA/30 COMPRIMIDOS,ORAL</t>
  </si>
  <si>
    <t>MONTELUKAST</t>
  </si>
  <si>
    <t>050-177-01</t>
  </si>
  <si>
    <t>MONTELUKAS pisa 5MG CAJA/30 TABLETAS,ORAL</t>
  </si>
  <si>
    <t>050-178-01</t>
  </si>
  <si>
    <t>DOSIER 2.5 MG CAJA/30 TABLETAS,ORAL</t>
  </si>
  <si>
    <t>MOSAPRIDA</t>
  </si>
  <si>
    <t>050-179-01</t>
  </si>
  <si>
    <t>DOSIER 5 MG CAJA/30 TABLETAS,ORAL</t>
  </si>
  <si>
    <t>050-180-01</t>
  </si>
  <si>
    <t>AVELOX 400 mg CAJA/7 TABLETAS,ORAL</t>
  </si>
  <si>
    <t>MOXIFLOXACINO (PISA) 400 MG CAJA/7 TABLETAS,ORAL</t>
  </si>
  <si>
    <t>050-181-01</t>
  </si>
  <si>
    <t>NEVIRAPINA 200 MG. TABLETAS/60 CAJA,OFTÁLMICA</t>
  </si>
  <si>
    <t>NEVIRAPINA</t>
  </si>
  <si>
    <t>050-182-01</t>
  </si>
  <si>
    <t>SERMION 10mg CAJA/20 GRAGEAS,ORAL</t>
  </si>
  <si>
    <t>NICERGOLINA</t>
  </si>
  <si>
    <t>050-183-01</t>
  </si>
  <si>
    <t>SERMION 30mg CAJA/20 GRAGEAS,ORAL</t>
  </si>
  <si>
    <t>050-188-01</t>
  </si>
  <si>
    <t>MICTASOL 400/100  MG CAJA/16 TABLETAS,ORAL</t>
  </si>
  <si>
    <t>NORFLOXACINO/FENAZOPIRIDINA</t>
  </si>
  <si>
    <t>050-190-01</t>
  </si>
  <si>
    <t>OLAPREXA 5 MG CAJA/14 TABLETAS,ORAL</t>
  </si>
  <si>
    <t>OLANZAPINA</t>
  </si>
  <si>
    <t>050-191-01</t>
  </si>
  <si>
    <t>OLANZAPINA ultra 10 mg CAJA/14 TABLETAS,ORAL</t>
  </si>
  <si>
    <t>050-192-03</t>
  </si>
  <si>
    <t>XOLAIR 150 MG/1.2ML CAJA/1 FCO,INTRAVENOSA</t>
  </si>
  <si>
    <t>OMALIZUMAB</t>
  </si>
  <si>
    <t>050-193-03</t>
  </si>
  <si>
    <t>NEVOLNOST 8 MG AMPOLLETAS/3 SOLUCION,INTRAMUSCULAR O INTRAVENOSA</t>
  </si>
  <si>
    <t>ONDANSETRON</t>
  </si>
  <si>
    <t>TRONDOX 8 MG CAJA/3 AMPULA,INTRAMUSCULAR O INTRAVENOSA</t>
  </si>
  <si>
    <t>050-194-01</t>
  </si>
  <si>
    <t>VYLKOR 8 mg CAJA/10 TABLETAS,ORAL</t>
  </si>
  <si>
    <t>ZINCOLSET 8MG CAJA/10 TABLETAS,ORAL</t>
  </si>
  <si>
    <t>050-195-01</t>
  </si>
  <si>
    <t>TAMIFLU 75MG CAJA/10 CAPSULAS,ORAL</t>
  </si>
  <si>
    <t>OSELTAMIVIR</t>
  </si>
  <si>
    <t>050-196-03</t>
  </si>
  <si>
    <t>OXALIPLATINO ultra 100 MG CAJA/1 MILILITRO,INTRAVENOSA</t>
  </si>
  <si>
    <t>OXALIPLATINO</t>
  </si>
  <si>
    <t>OXITAN 100 MG ENVASE/1 AMPULA,INTRAMUSCULAR O INTRAVENOSA</t>
  </si>
  <si>
    <t>050-197-03</t>
  </si>
  <si>
    <t>OXALIPLATINO ultra 50 MG CAJA/1 MILILITRO,INTRAVENOSA</t>
  </si>
  <si>
    <t>OXITAN 50 MG ENVASE/1 AMPULA,INTRAMUSCULAR O INTRAVENOSA</t>
  </si>
  <si>
    <t>050-198-01</t>
  </si>
  <si>
    <t>OXCARBAZEPINA 300 MG CAJA/20 TABLETAS,ORAL</t>
  </si>
  <si>
    <t>OXCARBAZEPINA</t>
  </si>
  <si>
    <t>050-199-01</t>
  </si>
  <si>
    <t>TAVOR CR 10 mg CAJA/10 TABLETAS,ORAL</t>
  </si>
  <si>
    <t>050-200-03</t>
  </si>
  <si>
    <t>OFOXEL 30MG/5ML CAJA/1 AMPULA,INTRAVENOSA</t>
  </si>
  <si>
    <t>PACLITAXEL</t>
  </si>
  <si>
    <t>050-204-01</t>
  </si>
  <si>
    <t>ZEMPLAR 2UG CAJA 30 TABLETAS, ORAL</t>
  </si>
  <si>
    <t>PARICALCITOL</t>
  </si>
  <si>
    <t>050-205-03</t>
  </si>
  <si>
    <t>PARICALCITOL (ABBVIE) 2 MCG/ ML CAJA/5 JERINGA,SUBCUTANEA</t>
  </si>
  <si>
    <t>050-206-01</t>
  </si>
  <si>
    <t>PAROXETINA</t>
  </si>
  <si>
    <t>050-208-01</t>
  </si>
  <si>
    <t>NOOTROPIL 800mg ENVASE/30 TABLETAS,ORAL</t>
  </si>
  <si>
    <t>PIRACETAM</t>
  </si>
  <si>
    <t>050-209-01</t>
  </si>
  <si>
    <t>PIRIDOSTIGMINA ( ULTRA) 60 MG CAJA/20 TABLETAS,ORAL</t>
  </si>
  <si>
    <t>PIRIDOSTIGMINA</t>
  </si>
  <si>
    <t>050-210-01</t>
  </si>
  <si>
    <t>NORFENON 300 MG CAJA/30 TABLETAS,ORAL</t>
  </si>
  <si>
    <t>PROPAFENONA</t>
  </si>
  <si>
    <t>050-211-01</t>
  </si>
  <si>
    <t>NORFENON 150 MG CAJA/20 TABLETAS,ORAL</t>
  </si>
  <si>
    <t>050-213-01</t>
  </si>
  <si>
    <t>RESOTRANS 2MG CAJA/14 TABLETAS,ORAL</t>
  </si>
  <si>
    <t>PRUCALOPRIDA</t>
  </si>
  <si>
    <t>050-214-01</t>
  </si>
  <si>
    <t>QUETIAPINA 100 MG CAJA/60 TABLETAS,ORAL</t>
  </si>
  <si>
    <t>QUETIAPINA</t>
  </si>
  <si>
    <t>050-215-01</t>
  </si>
  <si>
    <t>ARETAEUS 300 MG CAJA/20 TABLETAS,ORAL</t>
  </si>
  <si>
    <t>050-216-01</t>
  </si>
  <si>
    <t>ISENTRESS 400 FRASCO/60 COMPRIMIDOS,ORAL</t>
  </si>
  <si>
    <t>RALTEGRAVIR</t>
  </si>
  <si>
    <t>050-218-03</t>
  </si>
  <si>
    <t>LUCENTIS  10 MG/0.05 ML CAJA/1 AMPULA,INTRAVENOSA</t>
  </si>
  <si>
    <t>RANIBIZUMAB</t>
  </si>
  <si>
    <t>050-220-01</t>
  </si>
  <si>
    <t>FLONORM 200 MG CAJA/28 TABLETAS,ORAL</t>
  </si>
  <si>
    <t>RIFAXIMINA</t>
  </si>
  <si>
    <t>050-221-03</t>
  </si>
  <si>
    <t>RISPERDAL CONSTA 37.5mg CAJA/1 SOLUCION,SUBCUTANEA</t>
  </si>
  <si>
    <t>RISPERIDONA</t>
  </si>
  <si>
    <t>050-222-01</t>
  </si>
  <si>
    <t>RESKIZOF 1 MG CAJA/20 TABLETAS,ORAL</t>
  </si>
  <si>
    <t>050-223-01</t>
  </si>
  <si>
    <t>RISPERIDONA ( PSICOFARMA) 2 MG CAJA/40 TABLETAS,ORAL</t>
  </si>
  <si>
    <t>050-224-02</t>
  </si>
  <si>
    <t>RISPERDAL 100 MG (1MG/ML) FCO 60 ML, ORAL</t>
  </si>
  <si>
    <t>050-225-01</t>
  </si>
  <si>
    <t>NORVIR 100MG CAJA/30 TABLETAS,ORAL</t>
  </si>
  <si>
    <t>RITONAVIR</t>
  </si>
  <si>
    <t>050-226-03</t>
  </si>
  <si>
    <t>MABTHERA 100 MG CAJA/2 CAJA,INTRAVENOSA</t>
  </si>
  <si>
    <t>RITUXIMAB</t>
  </si>
  <si>
    <t>050-227-03</t>
  </si>
  <si>
    <t>MABTHERA 500mg./50ml. FCO /1 SOLUCION,INTRAVENOSA</t>
  </si>
  <si>
    <t>050-228-04</t>
  </si>
  <si>
    <t>EXELON 4.6 /24 hrs. CAJA/30 PARCHES,CUTÁNEA</t>
  </si>
  <si>
    <t>RIVASTIGMINA</t>
  </si>
  <si>
    <t>050-229-03</t>
  </si>
  <si>
    <t>NPLATE 250 MCG. FRASCO/1 AMPULA,INTRAMUSCULAR O INTRAVENOSA</t>
  </si>
  <si>
    <t>ROMIPLOSTIM</t>
  </si>
  <si>
    <t>050-231-04</t>
  </si>
  <si>
    <t>NUBRENZA 8MG/24H CAJA/14 PARCHES,CUTÁNEA (LIBERACIÓN TRANSDÉRMICA)</t>
  </si>
  <si>
    <t>ROTIGOTINA</t>
  </si>
  <si>
    <t>050-233-01</t>
  </si>
  <si>
    <t>NIAR 5mg CAJA/20 TABLETAS,ORAL</t>
  </si>
  <si>
    <t>SELEGILINA</t>
  </si>
  <si>
    <t>050-234-01</t>
  </si>
  <si>
    <t>PERMIXON 160MG CAJA/60 CAPSULAS,ORAL</t>
  </si>
  <si>
    <t>SERENOA REPENS</t>
  </si>
  <si>
    <t>050-235-01</t>
  </si>
  <si>
    <t>ONGLIZA 5MG CAJA/28 TABLETAS,ORAL</t>
  </si>
  <si>
    <t>SAXAGLIPTINA</t>
  </si>
  <si>
    <t>050-236-01</t>
  </si>
  <si>
    <t>KOMBIGLYZE XR 5MG/1000MG CAJA/28 TABLETAS,ORAL</t>
  </si>
  <si>
    <t>SAXAGLIPTINA/METFORMINA  XR</t>
  </si>
  <si>
    <t>050-237-01</t>
  </si>
  <si>
    <t>P-HYSPLAN 1 mg CAJA/60 TABLETAS,ORAL</t>
  </si>
  <si>
    <t>SIROLIMUS</t>
  </si>
  <si>
    <t>050-238-01</t>
  </si>
  <si>
    <t>JANUMET 50mg/500mg CAJA/56 TABLETAS,ORAL</t>
  </si>
  <si>
    <t>SITAGLIPTINA/METFORMINA</t>
  </si>
  <si>
    <t>050-240-01</t>
  </si>
  <si>
    <t>OCTRALIN 1 MG CAJA/50 CAPSULAS,ORAL</t>
  </si>
  <si>
    <t>TACROLIMUS</t>
  </si>
  <si>
    <t>050-241-04</t>
  </si>
  <si>
    <t>TRADERMA 0.1% TUBO /30 UNGÜENTO,TOPICA</t>
  </si>
  <si>
    <t>050-242-01</t>
  </si>
  <si>
    <t>TALIZER 100mg CAJA/50 TABLETAS,ORAL</t>
  </si>
  <si>
    <t>TALIDOMIDA</t>
  </si>
  <si>
    <t>050-243-01</t>
  </si>
  <si>
    <t>TAXUS 20 mg CAJA/30 TABLETAS,ORAL</t>
  </si>
  <si>
    <t>TAMOXIFENO</t>
  </si>
  <si>
    <t>050-244-01</t>
  </si>
  <si>
    <t>TAMABLAN 0.4MG CAJA/20 CAPSULAS,ORAL</t>
  </si>
  <si>
    <t>TAMSULOSINA</t>
  </si>
  <si>
    <t>050-245-01</t>
  </si>
  <si>
    <t>TELARTEQ 80 MG CAJA/30 TABLETAS,ORAL</t>
  </si>
  <si>
    <t>TELMISARTAN</t>
  </si>
  <si>
    <t>050-247-03</t>
  </si>
  <si>
    <t>FORTEO COLTER  250 MCG CAJA/30 SOLUCION,SUBCUTANEA</t>
  </si>
  <si>
    <t>TERIPARATIDA</t>
  </si>
  <si>
    <t>050-248-01</t>
  </si>
  <si>
    <t>TIAROTEC 5 mg CAJA/20 TABLETAS,ORAL</t>
  </si>
  <si>
    <t>TIAMAZOL</t>
  </si>
  <si>
    <t>GANGLIOSIDE 5MG 5MG CAJA/20 TABLETAS,ORAL</t>
  </si>
  <si>
    <t>050-250-03</t>
  </si>
  <si>
    <t>ROACTEMRA 200MG/10ML FCO /1 SOLUCION,INTRAVENOSA</t>
  </si>
  <si>
    <t>TOCILIZUMAB</t>
  </si>
  <si>
    <t>050-251-03</t>
  </si>
  <si>
    <t>ROACTEMRA 80 MG / 4 ML. FCO /1 SOLUCION,INTRAVENOSA</t>
  </si>
  <si>
    <t>050-252-01</t>
  </si>
  <si>
    <t>DINAFAR 2 MG CAJA/14 TABLETAS,ORAL</t>
  </si>
  <si>
    <t>TOLTERODINA</t>
  </si>
  <si>
    <t>050-253-01</t>
  </si>
  <si>
    <t>TOPIRAMATO ULTRA 25MG CAJA 60 TABLETAS, ORAL</t>
  </si>
  <si>
    <t>TOPIRAMATO</t>
  </si>
  <si>
    <t>050-254-01</t>
  </si>
  <si>
    <t>TOPIRAMATO G.I. 100 MG CAJA 60 TABLETAS, ORAL</t>
  </si>
  <si>
    <t>050-255-03</t>
  </si>
  <si>
    <t>HERCEPTIN  440 mg/20 ml CAJA/1 FCO,INTRAVENOSA</t>
  </si>
  <si>
    <t>TRASTUZUMAB</t>
  </si>
  <si>
    <t>HERCEPTIN 440mg/20ml CAJA/1 AMPULA,INTRAVENOSA</t>
  </si>
  <si>
    <t>050-256-02</t>
  </si>
  <si>
    <t>TRAVATAN 0.04MG/ML FRASCO GOTERO 2.5ML GOTAS OFTALMICAS, OFTÁLMICA</t>
  </si>
  <si>
    <t>TRAVOPROST</t>
  </si>
  <si>
    <t>050-257-04</t>
  </si>
  <si>
    <t>CARDINIT 10mg/24hr CAJA/7 PARCHES,CUTÁNEA (LIBERACIÓN TRANSDÉRMICA)</t>
  </si>
  <si>
    <t>TRINITRATO DE GLICERILO</t>
  </si>
  <si>
    <t>050-258-04</t>
  </si>
  <si>
    <t>NITRODERM TTS  5 MG  5 MG /24 HRS CAJA 7 PARCHE, CUTÁNEA (LIBERACIÓN TRANSDÉRMICA)</t>
  </si>
  <si>
    <t>050-260-01</t>
  </si>
  <si>
    <t>VALGANCICLOVIR 450MG CAJA/60 COMPRIMIDOS,ORAL</t>
  </si>
  <si>
    <t>VALGANCICLOVIR</t>
  </si>
  <si>
    <t>CALEX 450 MG ENVASE/60 COMPRIMIDOS,ORAL</t>
  </si>
  <si>
    <t>050-261-01</t>
  </si>
  <si>
    <t>DIOVAN 160 mg CAJA/30 COMPRIMIDOS,ORAL</t>
  </si>
  <si>
    <t>VALSARTAN</t>
  </si>
  <si>
    <t>050-262-01</t>
  </si>
  <si>
    <t>CO-DIOVAN 160mg/12.5mg CAJA/30 TABLETAS,ORAL</t>
  </si>
  <si>
    <t>VALSARTAN/HIDROCLOROTIAZIDA</t>
  </si>
  <si>
    <t>050-264-01</t>
  </si>
  <si>
    <t>VILDAGLIPTINA</t>
  </si>
  <si>
    <t>050-265-01</t>
  </si>
  <si>
    <t>GALVUS MET 50/500 MG CAJA/60 TABLETAS,ORAL</t>
  </si>
  <si>
    <t>VILDAGLIPTINA/METFORMINA</t>
  </si>
  <si>
    <t>050-266-01</t>
  </si>
  <si>
    <t>GALVUS MET 50mg/1000mg CAJA/30 COMPRIMIDOS,ORAL</t>
  </si>
  <si>
    <t>050-268-03</t>
  </si>
  <si>
    <t>VINCRISTINA PISA 10 ML SOL. IV FCO /1 AMPOLLETAS, INTRAVENOSA</t>
  </si>
  <si>
    <t>VINCRISTINA</t>
  </si>
  <si>
    <t>050-271-01</t>
  </si>
  <si>
    <t>ZOLMITRPTANO (ULTRA) 2.5MG CAJA/2 TABLETAS,ORAL</t>
  </si>
  <si>
    <t>ZOLMITRIPTANO</t>
  </si>
  <si>
    <t>MAGOZ 2.500MG CAJA/2 TABLETAS,ORAL</t>
  </si>
  <si>
    <t>050-274-01</t>
  </si>
  <si>
    <t>CLAUTER 100 MG CAJA/30 TABLETAS,ORAL</t>
  </si>
  <si>
    <t>CILOSTAZOL</t>
  </si>
  <si>
    <t>ACIDO ACETIL SALICILICO/SIMVASTATINA/RAMIPRIL</t>
  </si>
  <si>
    <t>SINCRONIUM 100MG/40MG/10MG CAJA/28 TABLETAS,ORAL</t>
  </si>
  <si>
    <t>050-276-01</t>
  </si>
  <si>
    <t>INCRESINA 25MG CAJA/28 TABLETAS,ORAL</t>
  </si>
  <si>
    <t>ALOGLIPTINA</t>
  </si>
  <si>
    <t>050-278-01</t>
  </si>
  <si>
    <t>XELJANZ 5 MG CAJA/28 TABLETAS,ORAL</t>
  </si>
  <si>
    <t>TOFACITINIB</t>
  </si>
  <si>
    <t>050-278-02</t>
  </si>
  <si>
    <t>SYSTANE ULTRA 10ML FRASCO /250 GOTAS,OFTÁLMICA</t>
  </si>
  <si>
    <t>AMINOMETILPROPANOL/POLIETILENGLICOL/PROPILENGLICOL</t>
  </si>
  <si>
    <t>050-279-01</t>
  </si>
  <si>
    <t>EDARBI 40MG CAJA/28 TABLETAS,ORAL</t>
  </si>
  <si>
    <t>AZILZARTAN MEDOXIMILO</t>
  </si>
  <si>
    <t>050-280-01</t>
  </si>
  <si>
    <t>EDARBI 80MG CAJA/28 TABLETAS,ORAL</t>
  </si>
  <si>
    <t>050-281-06</t>
  </si>
  <si>
    <t>TRIMBOW 100MCG/6MCG/12.5MCG CAJA/120 DISPOSITIVO,INHALADA</t>
  </si>
  <si>
    <t>BECLOMETASONA/FORMOTEROL/GLICOPIRRONIO</t>
  </si>
  <si>
    <t>050-284-01</t>
  </si>
  <si>
    <t>TRIUMEQ 50MG/600MG/300MG CAJA/30 TABLETAS,ORAL</t>
  </si>
  <si>
    <t>DOLUTEGRAVIR/ABACAVIR/LAMIVUDINA</t>
  </si>
  <si>
    <t>ESMYA 5MG CAJA/28 TABLETAS,ORAL</t>
  </si>
  <si>
    <t>ULIPRISTAL ACETATO DE,</t>
  </si>
  <si>
    <t>050-285-01</t>
  </si>
  <si>
    <t>COMBODART 0.5MG/0.4MG CAJA/30 CAPSULAS,ORAL</t>
  </si>
  <si>
    <t>DUTASTERIDA/TAMSULOSINA</t>
  </si>
  <si>
    <t>050-286-03</t>
  </si>
  <si>
    <t>CLEXANE 60 MG/0.6 ML CAJA/2 JERINGA,SUBCUTANEA EN PARED ABDOMINAL</t>
  </si>
  <si>
    <t>ENOXAPARINA</t>
  </si>
  <si>
    <t>ACIDO HIALURONICO</t>
  </si>
  <si>
    <t>050-287-03</t>
  </si>
  <si>
    <t>CLEXANE 40 mg/0.4 mL JERINGA /2 SOLUCION,SUBCUTANEA</t>
  </si>
  <si>
    <t>050-291-01</t>
  </si>
  <si>
    <t>IBRANCE-21 125 MG CAJA/21 TABLETAS,ORAL</t>
  </si>
  <si>
    <t>050-295-01</t>
  </si>
  <si>
    <t>XARELTO 20MG CAJA/28 TABLETAS,ORAL</t>
  </si>
  <si>
    <t>RIVAROXABAN</t>
  </si>
  <si>
    <t>050-298-03</t>
  </si>
  <si>
    <t>XEOMEEN 100U/ML CAJA/1 AMPULA,SUBCUTANEA</t>
  </si>
  <si>
    <t>TOXINA BOTULINICA  TIPO  A</t>
  </si>
  <si>
    <t>050-300-01</t>
  </si>
  <si>
    <t>ENTRESTO 50 MG CAJA/30 TABLETAS,ORAL</t>
  </si>
  <si>
    <t>SACUBITRILO VALSARTAN</t>
  </si>
  <si>
    <t>050-301-01</t>
  </si>
  <si>
    <t>ENTRESTO 200MG CAJA/60 COMPRIMIDOS,ORAL</t>
  </si>
  <si>
    <t>050-303-01</t>
  </si>
  <si>
    <t>NEXAVAR 200MG CAJA/112 COMPRIMIDOS,ORAL</t>
  </si>
  <si>
    <t>SORAFENIB</t>
  </si>
  <si>
    <t>050-305-03</t>
  </si>
  <si>
    <t>HUMIRA 40 MG /0.4 ML CAJA/1 JERINGA,SUBCUTANEA</t>
  </si>
  <si>
    <t>ADALIMUMAB</t>
  </si>
  <si>
    <t>050-306-03</t>
  </si>
  <si>
    <t>PRALUENTE 75MG JERINGA /1 SOLUCION,SUBCUTANEA</t>
  </si>
  <si>
    <t>ALIROCUMAB</t>
  </si>
  <si>
    <t>050-309-01</t>
  </si>
  <si>
    <t>EDARBI CLD  80 MG/12.5 MG CAJA/28 TABLETAS,ORAL</t>
  </si>
  <si>
    <t>AZILZARTAN MEDOXIMILO/CLORTALIDO NA</t>
  </si>
  <si>
    <t>050-315-01</t>
  </si>
  <si>
    <t>XIGDUO 10MG/1000 MG CAJA/28 TABLETAS,ORAL</t>
  </si>
  <si>
    <t>DAPAGLIFLOZINA/METFORMINA</t>
  </si>
  <si>
    <t>050-320-03</t>
  </si>
  <si>
    <t>COPAXONE 40 MG/ML JERINGA/12 AMPOLLETAS,INTRAMUSCULAR O INTRAVENOSA</t>
  </si>
  <si>
    <t>ACETATO DE GLATIRAMER</t>
  </si>
  <si>
    <t>050-323-01</t>
  </si>
  <si>
    <t>TRAYENTA 5MG CAJA/30 TABLETAS,ORAL</t>
  </si>
  <si>
    <t>LINAGLIPTINA</t>
  </si>
  <si>
    <t>050-330-01</t>
  </si>
  <si>
    <t>TRIPLIXAM 5 MG/1.25 MG/5 MG CAJA/30 TABLETAS,ORAL</t>
  </si>
  <si>
    <t>PERINDOPRIL ARGININA/INDAPAMIDA*/AMLODIPINO</t>
  </si>
  <si>
    <t>050-338-03</t>
  </si>
  <si>
    <t>CITARABINA 500 MG / 10 ML FRASCO/1 AMPULA,INTRAMUSCULAR O INTRAVENOSA</t>
  </si>
  <si>
    <t>CITARABINA</t>
  </si>
  <si>
    <t>050-440-03</t>
  </si>
  <si>
    <t>MINIRIN 0.1 MG CAJA/30 TABLETAS,ORAL</t>
  </si>
  <si>
    <t>DESMOPRESINA, ACETATO DE</t>
  </si>
  <si>
    <t>050-441-03</t>
  </si>
  <si>
    <t>STRIBILD 150/150/200/300 MG CAJA/30 TABLETAS,ORAL</t>
  </si>
  <si>
    <t>ELVITEGRAVIR</t>
  </si>
  <si>
    <t>050-447-03</t>
  </si>
  <si>
    <t>HYDREA 500 MG CAJA/100 CAPSULAS,ORAL</t>
  </si>
  <si>
    <t>HIDROXICARBAMIDA</t>
  </si>
  <si>
    <t>050-451-03</t>
  </si>
  <si>
    <t>PURINETHOL 50 MG CAJA/25 TABLETAS,ORAL</t>
  </si>
  <si>
    <t>MERCAPTOPURINA</t>
  </si>
  <si>
    <t>050-454-03</t>
  </si>
  <si>
    <t>KITOS CELL LP 600MG CAJA/90 TABLETAS,ORAL</t>
  </si>
  <si>
    <t>PIRFENIDONA</t>
  </si>
  <si>
    <t>KITOS CELL 600 MG CAJA/90 TABLETAS,ORAL</t>
  </si>
  <si>
    <t>KITOSCELL LC 600 MG CAJA/90 TABLETAS,ORAL</t>
  </si>
  <si>
    <t>GALAVER 10MG/80MG CAJA/10 SOBRES,ORAL</t>
  </si>
  <si>
    <t>MAGALDRATO/DIMETICONA</t>
  </si>
  <si>
    <t>X01-01-01151</t>
  </si>
  <si>
    <t>BARACLUDE 0.5mg FRASCO/30 TABLETAS,ORAL</t>
  </si>
  <si>
    <t>X01-01-01550</t>
  </si>
  <si>
    <t>HYDROXYUREA (HIDROXICARBAMIDA) 500 MG CAJA/100 CAPSULAS,ORAL</t>
  </si>
  <si>
    <t>X01-01-01951</t>
  </si>
  <si>
    <t>ZOLSTRO 2.5 MG CAJA 30 TABLETAS, ORAL</t>
  </si>
  <si>
    <t>LETROZOL*</t>
  </si>
  <si>
    <t>X01-01-02060</t>
  </si>
  <si>
    <t>XARELTO 20MG CAJA/28 COMPRIMIDOS,ORAL</t>
  </si>
  <si>
    <t>X01-01-02850</t>
  </si>
  <si>
    <t>BEMETAD 500MG CAJA/1 FRASCO,INTRAVENOSA</t>
  </si>
  <si>
    <t>X01-01-02993</t>
  </si>
  <si>
    <t>KYPROLIS 60 MG CAJA/1 VIAL,INTRAVENOSA POR INFUCION</t>
  </si>
  <si>
    <t>CARFILZOMIB</t>
  </si>
  <si>
    <t>X01-01-03088</t>
  </si>
  <si>
    <t>CLOPIXOL DEPOT 200 mg CAJA/1 AMPOLLETAS,INTRAVENOSA</t>
  </si>
  <si>
    <t>ZUCLOPENTIXOL, ACETATO DE</t>
  </si>
  <si>
    <t>X01-01-03119</t>
  </si>
  <si>
    <t>ISONIAZIDA 100MG BOTE/90 TABLETAS,ORAL</t>
  </si>
  <si>
    <t>ISONIAZIDA</t>
  </si>
  <si>
    <t>X01-01-03138</t>
  </si>
  <si>
    <t>MINIRIN 0.1 mg CAJA/30 TABLETAS,ORAL</t>
  </si>
  <si>
    <t>X01-01-03140</t>
  </si>
  <si>
    <t>IMBRUVICA 140 MG CAJA/90 COMPRIMIDOS,ORAL</t>
  </si>
  <si>
    <t>IBRUTINIB</t>
  </si>
  <si>
    <t>X01-01-03145</t>
  </si>
  <si>
    <t>ZUPHACIT 500MG CAJA/1 FCO,INTRAVENOSA</t>
  </si>
  <si>
    <t>X01-01-03160</t>
  </si>
  <si>
    <t>LUVOX 100mg CAJA/30 GRAGEAS,ORAL</t>
  </si>
  <si>
    <t>FLUVOXAMINA</t>
  </si>
  <si>
    <t>X01-01-03166</t>
  </si>
  <si>
    <t>HUMIRA 40MG/0.8ML=50MGx1ML CAJA/1 JERINGA,SUBCUTANEA</t>
  </si>
  <si>
    <t>X01-01-03174</t>
  </si>
  <si>
    <t>PURINETHOL 50 mg FRASCO/25 TABLETAS,ORAL</t>
  </si>
  <si>
    <t>X01-01-03177</t>
  </si>
  <si>
    <t>ERGOCAF 1 MG/100 MG CAJA/20 GRAGEAS,ORAL</t>
  </si>
  <si>
    <t>ERGOTAMINA, TARTRATO DE</t>
  </si>
  <si>
    <t>X01-01-03178</t>
  </si>
  <si>
    <t>REPATHA 140 MG CAJA/1 JERINGA,SUBCUTANEA</t>
  </si>
  <si>
    <t>EVOLOCUMAB</t>
  </si>
  <si>
    <t>X01-01-03194</t>
  </si>
  <si>
    <t>NEBIDO 1000 MG CAJA/1 AMPULA,INTRAMUSCULAR</t>
  </si>
  <si>
    <t>TESTOSTERONA, UNDECANATO DE*</t>
  </si>
  <si>
    <t>X01-01-03198</t>
  </si>
  <si>
    <t>COSENTYX 150MG CAJA/2 VIAL,PARENTAL (SUBCUTANEA)</t>
  </si>
  <si>
    <t>SECUKINUMAB</t>
  </si>
  <si>
    <t>X01-01-03202</t>
  </si>
  <si>
    <t>PROCOLARAN 7.5 MG CAJA/56 COMPRIMIDOS,ORAL</t>
  </si>
  <si>
    <t>IVABRADINA</t>
  </si>
  <si>
    <t>X01-01-03207</t>
  </si>
  <si>
    <t>ENTRESTO 50 MG CAJA/30 COMPRIMIDOS,ORAL</t>
  </si>
  <si>
    <t>X01-01-03227</t>
  </si>
  <si>
    <t>PERJETA 420 MG (30MG/ML) CAJA/1 AMPULA,INTRAVENOSA</t>
  </si>
  <si>
    <t>X01-01-03232</t>
  </si>
  <si>
    <t>ENTRESTO 200 MG CAJA/60 TABLETAS,ORAL</t>
  </si>
  <si>
    <t>X01-01-03249</t>
  </si>
  <si>
    <t>NUMENCIAL 50/2.5mg. CAJA/60 COMPRIMIDOS,ORAL</t>
  </si>
  <si>
    <t>SULPIRIDA</t>
  </si>
  <si>
    <t>X01-01-03459</t>
  </si>
  <si>
    <t>KEYTRUDA 100MG/4ML CAJA/1 AMPULA,INTRAVENOSA</t>
  </si>
  <si>
    <t>PEMPROLIZUMAB</t>
  </si>
  <si>
    <t>OLUMIANT 4 MG CAJA/28 TABLETAS,ORAL</t>
  </si>
  <si>
    <t>BARICITINIB</t>
  </si>
  <si>
    <t>X01-01-03463</t>
  </si>
  <si>
    <t>VALPROSID 500MG CAJA/30 TABLETAS,ORAL</t>
  </si>
  <si>
    <t>VALPROATO SEMISODICO</t>
  </si>
  <si>
    <t>X01-01-03467</t>
  </si>
  <si>
    <t>VIRPLAZIT 500 MG CAJA/1 MILILITRO,INTRAVENOSA</t>
  </si>
  <si>
    <t>X01-01-03468</t>
  </si>
  <si>
    <t>HISTOFIL 4000 U.I. CAJA/60 TABLETAS,ORAL</t>
  </si>
  <si>
    <t>VITAMINA D</t>
  </si>
  <si>
    <t>X01-01-03473</t>
  </si>
  <si>
    <t>AVASTIN 100MG CAJA/1 AMPULA,INTRAVENOSA</t>
  </si>
  <si>
    <t>X01-01-03474</t>
  </si>
  <si>
    <t>AVASTIN 400MG/16ML CAJA/1 AMPULA,INTRAVENOSA</t>
  </si>
  <si>
    <t>X01-01-03476</t>
  </si>
  <si>
    <t>EXJADE 500MG CAJA/28 TABLETAS,ORAL</t>
  </si>
  <si>
    <t>DEFERASIROX</t>
  </si>
  <si>
    <t>X01-01-03482</t>
  </si>
  <si>
    <t>ADEMPAS 1MG CAJA/42 COMPRIMIDOS,ORAL</t>
  </si>
  <si>
    <t>RIOCIGUAT</t>
  </si>
  <si>
    <t>X01-01-03503</t>
  </si>
  <si>
    <t>Tecentriq 1200/20ml  (60 MG/ML FRASCO/1 FRASCO,INTRAARTICULAR</t>
  </si>
  <si>
    <t>Atezolizumab</t>
  </si>
  <si>
    <t>Z01-01-00580</t>
  </si>
  <si>
    <t>MINIPRES 2mg CAJA/30 CAPSULAS,ORAL</t>
  </si>
  <si>
    <t>PRAZOSINA, CLORHIDRATO DE</t>
  </si>
  <si>
    <t>UNIMEF JAVIER MINA</t>
  </si>
  <si>
    <t>010-035-01</t>
  </si>
  <si>
    <t>AMBROXOL/AMOXICILINA 30 MG/500 MG CAJA/12 CAPSULAS,ORAL</t>
  </si>
  <si>
    <t>AMBROXOL/AMOXICILINA</t>
  </si>
  <si>
    <t>010-128-01</t>
  </si>
  <si>
    <t>CLONIXINATO DE LISINA/BUTILHIOSCINA</t>
  </si>
  <si>
    <t>010-130-01</t>
  </si>
  <si>
    <t>CLOPIDOGREL/ACIDO ACETIL SALIC 75 MG/ 100 MG CAJA/28 COMPRIMIDOS,ORAL</t>
  </si>
  <si>
    <t>CLOPIDOGREL/ ASA</t>
  </si>
  <si>
    <t>FARMAXETINA 20 mg CAJA/14 TABLETAS,ORAL</t>
  </si>
  <si>
    <t>010-225-01</t>
  </si>
  <si>
    <t>KLIMYN 40 mg CAJA/20 TABLETAS,ORAL</t>
  </si>
  <si>
    <t>FUROSEMIDA</t>
  </si>
  <si>
    <t>HARBAMIND 500 MG CAJA/100 TABLETAS,ORAL</t>
  </si>
  <si>
    <t>CEUTITAC 150 CAJA/28 CAPSULAS,ORAL</t>
  </si>
  <si>
    <t>050-017-03</t>
  </si>
  <si>
    <t>BLEOMICINA G.I. 15UI CAJA/1 AMPULA,INTRAVENOSA</t>
  </si>
  <si>
    <t>BLEOMICINA</t>
  </si>
  <si>
    <t>050-155-06</t>
  </si>
  <si>
    <t>LIDOCAINA G.I. 10 % FRASCO/1 AEROSOL,DERMICA</t>
  </si>
  <si>
    <t>050-308-01</t>
  </si>
  <si>
    <t>INCRESINA P 25 MG/15 MG CAJA/28 TABLETAS,ORAL</t>
  </si>
  <si>
    <t>ALOGLIPTINA/PIOGLITAZON</t>
  </si>
  <si>
    <t>UNIMEF FEDERALISMO</t>
  </si>
  <si>
    <t>010-067-03</t>
  </si>
  <si>
    <t>BENCILPENICILINA PROCAINICA/ B 300,000 U/100,000 UI CAJA/1 AMPULA,INTRAMUSCULAR</t>
  </si>
  <si>
    <t>BENCILPENICILINA PROCAINICA / BENCILPENICILINA SODICA</t>
  </si>
  <si>
    <t>01-01-03175</t>
  </si>
  <si>
    <t>ROACTEMRA 162MG CAJA/4 JERINGA,INTRAVENOSA</t>
  </si>
  <si>
    <t>01-01-03737</t>
  </si>
  <si>
    <t>SUTENT 50 MG FRASCO/28 TABLETAS,ORAL</t>
  </si>
  <si>
    <t>SUNITINIB</t>
  </si>
  <si>
    <t>HIDROPHARM 50MG CAJA/30 TABLETAS,ORAL</t>
  </si>
  <si>
    <t>RAMSUN 75 MG ENVASE/28 CAPSULAS,ORAL</t>
  </si>
  <si>
    <t>010-428-01</t>
  </si>
  <si>
    <t>COMPLEJO B 100 MG/ 5 MG/ 50 MG CAJA/30 TABLETAS,ORAL</t>
  </si>
  <si>
    <t>COMPLEJO B</t>
  </si>
  <si>
    <t>050-087-03</t>
  </si>
  <si>
    <t>ETOPOSIDO pisa 100 mg/5 ml Sol. IV CAJA/10 AMPULA,INTRAVENOSA</t>
  </si>
  <si>
    <t>ETOPOSIDO</t>
  </si>
  <si>
    <t>IMIPENEM CILASTATINA 500MG CAJA/1 AMPULA,INTRAVENOSA</t>
  </si>
  <si>
    <t>050-184-01</t>
  </si>
  <si>
    <t>TASIGNA 200 MG CAJA/120 TABLETAS,ORAL</t>
  </si>
  <si>
    <t>NILOTINIB</t>
  </si>
  <si>
    <t>050-203-03</t>
  </si>
  <si>
    <t>ONICIT 0.250MCG CAJA/1 AMPULA,INTRAVENOSA</t>
  </si>
  <si>
    <t>PALONOSENTRON</t>
  </si>
  <si>
    <t>050-239-01</t>
  </si>
  <si>
    <t>050-443-03</t>
  </si>
  <si>
    <t>XTANDI 40 MG CAJA/120 CAPSULAS,ORAL</t>
  </si>
  <si>
    <t>050-455-03</t>
  </si>
  <si>
    <t>VILONA 400mg CAJA/18 CAPSULAS,ORAL</t>
  </si>
  <si>
    <t>RIBAVIRINA</t>
  </si>
  <si>
    <t>050-458-03</t>
  </si>
  <si>
    <t>XERENDIP 5.3 MG 16 U.I. CAJA/1 AMPULA,SUBCUTANEA</t>
  </si>
  <si>
    <t>SOMATROPINA</t>
  </si>
  <si>
    <t>050-459-03</t>
  </si>
  <si>
    <t>VENCLEXTA 100 mg CAJA/120 TABLETAS,ORAL</t>
  </si>
  <si>
    <t>VENETOCLAX</t>
  </si>
  <si>
    <t>X01-01-01592</t>
  </si>
  <si>
    <t>MINIRIN 10 ug/disparo FRASCO/2 AEROSOL,NASAL</t>
  </si>
  <si>
    <t>X01-01-02044</t>
  </si>
  <si>
    <t>TESTOPRIM-D 1 FCO AMP 1ML SOLUCION INYECTABLE, SUBCUTANEA</t>
  </si>
  <si>
    <t>TESTOSTERONA, DECANATO*</t>
  </si>
  <si>
    <t>X01-01-03262</t>
  </si>
  <si>
    <t>KISQALI 200 MG CAJA/63 TABLETAS,ORAL</t>
  </si>
  <si>
    <t>RIBOCICLIB</t>
  </si>
  <si>
    <t>X01-01-03458</t>
  </si>
  <si>
    <t>TRILEPTAL 60 MG/ML FRASCO/100 MILILITRO,ORAL</t>
  </si>
  <si>
    <t>Z01-01-01972</t>
  </si>
  <si>
    <t>VFEND 50 mg CAJA/14 TABLETAS,ORAL</t>
  </si>
  <si>
    <t>VORICONAZOL</t>
  </si>
  <si>
    <t>050-001-01</t>
  </si>
  <si>
    <t>010-007-05</t>
  </si>
  <si>
    <t>050-008-03</t>
  </si>
  <si>
    <t>040-006-01</t>
  </si>
  <si>
    <t>050-026-03</t>
  </si>
  <si>
    <t>050-034-01</t>
  </si>
  <si>
    <t>010-127-03</t>
  </si>
  <si>
    <t>050-036-01</t>
  </si>
  <si>
    <t>050-040-01</t>
  </si>
  <si>
    <t>050-049-01</t>
  </si>
  <si>
    <t>050-052-04</t>
  </si>
  <si>
    <t>010-178-02</t>
  </si>
  <si>
    <t>050-316-01</t>
  </si>
  <si>
    <t>050-067-03</t>
  </si>
  <si>
    <t>050-072-01</t>
  </si>
  <si>
    <t>010-203-01</t>
  </si>
  <si>
    <t>010-211-01</t>
  </si>
  <si>
    <t>050-092-01</t>
  </si>
  <si>
    <t>010-241-04</t>
  </si>
  <si>
    <t>050-146-01</t>
  </si>
  <si>
    <t>050-173-03</t>
  </si>
  <si>
    <t>010-339-03</t>
  </si>
  <si>
    <t>010-347-04</t>
  </si>
  <si>
    <t>010-368-04</t>
  </si>
  <si>
    <t>010-378-01</t>
  </si>
  <si>
    <t>050-230-04</t>
  </si>
  <si>
    <t>050-246-01</t>
  </si>
  <si>
    <t>040-032-01</t>
  </si>
  <si>
    <t>010-443-01</t>
  </si>
  <si>
    <t>020-003-03</t>
  </si>
  <si>
    <t>010-447-01</t>
  </si>
  <si>
    <t>010-448-01</t>
  </si>
  <si>
    <t>050-269-03</t>
  </si>
  <si>
    <t>010-453-01</t>
  </si>
  <si>
    <t>050-277-01</t>
  </si>
  <si>
    <t>050-313-01</t>
  </si>
  <si>
    <t>050-284-03</t>
  </si>
  <si>
    <t>050-310-03</t>
  </si>
  <si>
    <t>050-321-03</t>
  </si>
  <si>
    <t>050-329-03</t>
  </si>
  <si>
    <t>050-330--03</t>
  </si>
  <si>
    <t>050-331-01</t>
  </si>
  <si>
    <t>050-332-03</t>
  </si>
  <si>
    <t>050-335-05</t>
  </si>
  <si>
    <t>050-336-03</t>
  </si>
  <si>
    <t>050-337-03</t>
  </si>
  <si>
    <t>050-442-03</t>
  </si>
  <si>
    <t>050-445-03</t>
  </si>
  <si>
    <t>050-447-03</t>
  </si>
  <si>
    <t>050-448-03</t>
  </si>
  <si>
    <t>050-449-03</t>
  </si>
  <si>
    <t>050-452-03</t>
  </si>
  <si>
    <t>050-456-03</t>
  </si>
  <si>
    <t>050-457-03</t>
  </si>
  <si>
    <t xml:space="preserve">FARMACIAS </t>
  </si>
  <si>
    <t xml:space="preserve">SAL </t>
  </si>
  <si>
    <t xml:space="preserve">MARCA </t>
  </si>
  <si>
    <t>CLAVES</t>
  </si>
  <si>
    <t>TOTAL</t>
  </si>
  <si>
    <t xml:space="preserve">CLAVE </t>
  </si>
  <si>
    <t>MARCA</t>
  </si>
  <si>
    <t>EXJADE 500 mg CAJA/28 COMPRIMIDOS,ORAL</t>
  </si>
  <si>
    <t>DOXORRUBICINA</t>
  </si>
  <si>
    <t>FEXOFENADINA</t>
  </si>
  <si>
    <t>FEXOFENADINA 120MG CAJA/10 COMPRIMIDOS,ORAL</t>
  </si>
  <si>
    <t>MITOMICINA</t>
  </si>
  <si>
    <t>MITOMICINA 5 MG  (PISA) CAJA 1 FCO. AMP, INTRAVENOSA O INTRAMUSCULAR</t>
  </si>
  <si>
    <t>PRIMIDONA</t>
  </si>
  <si>
    <t>TERIFLUNOMIDA</t>
  </si>
  <si>
    <t>AUBAGIO 14MG CAJA/28 TABLETAS,ORAL</t>
  </si>
  <si>
    <t>PLANTIVAL 160mg/80mg CAJA/40 GRAGEAS,ORAL</t>
  </si>
  <si>
    <t>WARFARINA SODICA 5 MG CAJA/25 TABLETAS,ORAL</t>
  </si>
  <si>
    <t>ALOGLIPTINA/ METFORMINA</t>
  </si>
  <si>
    <t>INCRESINA DUO 12.5MG/500MG CAJA/56 TABLETAS,ORAL</t>
  </si>
  <si>
    <t>DABIGATRAN</t>
  </si>
  <si>
    <t>PRADAXAR 110 MG CAJA/30 TABLETAS,ORAL</t>
  </si>
  <si>
    <t>KEYTRUDA 100 MG / 4 ML CAJA/11 AMPULA,INTRAVENOSA</t>
  </si>
  <si>
    <t>KISQALI 200 mg FRASCO/63 TABLETAS,ORAL</t>
  </si>
  <si>
    <t>BRIVIACT 100 MG CAJA/28 TABLETAS,ORAL</t>
  </si>
  <si>
    <t>BARACLUDE 1 MG CAJA/30 TABLETAS,ORAL</t>
  </si>
  <si>
    <t>IMBRUVICA 140 MG CAJA/90 CAPSULAS,ORAL</t>
  </si>
  <si>
    <t>EPCLUSA 400 MG CAJA/28 TABLETAS,ORAL</t>
  </si>
  <si>
    <t>OXIDO DE ZINC/ ALMIDON/ LANOLINA/ VASELINA BLANCA</t>
  </si>
  <si>
    <t>POLICRESULENO/CINCOCAINA</t>
  </si>
  <si>
    <t xml:space="preserve">VALERIANA OFFICINALIS/MELISSA OFFICINALIS  </t>
  </si>
  <si>
    <t>WARFARINA SODICA</t>
  </si>
  <si>
    <t>PEMBROLIZUMAB</t>
  </si>
  <si>
    <t>APREMILAST</t>
  </si>
  <si>
    <t>BACLOFENO</t>
  </si>
  <si>
    <t>BENDAMUSTINA</t>
  </si>
  <si>
    <t>% CLAVES</t>
  </si>
  <si>
    <t>% ABASTECIMIENTO</t>
  </si>
  <si>
    <t>010-002-02</t>
  </si>
  <si>
    <t>ACEITE DE ALGAS DHA ANTIOXIDAN 200 MG./11 U.I./ 150 MG. BOTE/400 GRAMOS,ORAL</t>
  </si>
  <si>
    <t>ACEITE DE ALGAS DHA (SHIZOCHYTRIUM SP)/TOCOFEROLES (ANTIOXIDANTE)/BETA CAROTENO</t>
  </si>
  <si>
    <t>010-003-02</t>
  </si>
  <si>
    <t>ACEITE DE ALGAS DHA  200 MG./ 200 U.I. / 600 U.I. MILILITRO/1 MILILITRO,INTRAVENOSA</t>
  </si>
  <si>
    <t>ACEITE DE ALGAS DHA (SHIZOCHYTRIUM SP)/VITAMINA E/ CALCIO,COLECALCIFEROL</t>
  </si>
  <si>
    <t>SOMERAL 630MG CAJA/100 GRAGEAS,ORAL</t>
  </si>
  <si>
    <t>01-01-03225</t>
  </si>
  <si>
    <t>LOBIVON 5 MG CAJA/28 TABLETAS,ORAL</t>
  </si>
  <si>
    <t>NEBIVOLOL</t>
  </si>
  <si>
    <t>01-01-03480</t>
  </si>
  <si>
    <t>OTEZLA 30  MG. CAJA/56 TABLETAS,ORAL</t>
  </si>
  <si>
    <t>DOLTRIX AMPULAS CAJA C/3 Y 3 AMPS, INTRAMUSCULAR</t>
  </si>
  <si>
    <t>DOLTRIX 125MG/10MG CAJA/20 TABLETAS,ORAL</t>
  </si>
  <si>
    <t>010-298-03</t>
  </si>
  <si>
    <t>METAMIZOL SODICO SOL. (PISA) 500 MG/ ML FRASCO/120 GOTAS,ORAL</t>
  </si>
  <si>
    <t>ROSATIL 25MG TUBO /30 DOSIS,TOPICA</t>
  </si>
  <si>
    <t>XANTEROK 20 mg CAJA/30 TABLETAS,ORAL</t>
  </si>
  <si>
    <t>ZUCLODOX 50MG CAJA/1 AMPULA,INTRAVENOSA</t>
  </si>
  <si>
    <t>050-086-02</t>
  </si>
  <si>
    <t>ETILEFRINA 7.5 MG CAJA/340 SOLUCION,ORAL</t>
  </si>
  <si>
    <t>ETILEFRINA</t>
  </si>
  <si>
    <t>050-104-01</t>
  </si>
  <si>
    <t>GALANTAMINA SOLUCION 400 MG/ 100 ML CAJA/1 SOLUCION,ORAL</t>
  </si>
  <si>
    <t>050-142-03</t>
  </si>
  <si>
    <t>LEUPROLIDE ACETATO DE 11.25 MG. AMPOLLETAS/1 SOLUCION,INTRAVENOSA O INTRAMUSCULAR</t>
  </si>
  <si>
    <t>050-189-03</t>
  </si>
  <si>
    <t>SANDOSTATINA LAR 20 mg FCO /1 AMPULA,INTRAVENOSA</t>
  </si>
  <si>
    <t>OCTREOTIDA</t>
  </si>
  <si>
    <t>N010-222-01</t>
  </si>
  <si>
    <t>CROFERRON. 200 MG CAJA/70 COMPRIMIDOS,ORAL</t>
  </si>
  <si>
    <t>X01-01-01173</t>
  </si>
  <si>
    <t>SALOFALK 4 GRS/60 ML CAJA 3 ENEMA, RECTAL</t>
  </si>
  <si>
    <t>X01-01-02136</t>
  </si>
  <si>
    <t>LINZESS 0.290MG FRASCO/30 CAPSULAS,ORAL</t>
  </si>
  <si>
    <t>LINACLOTIDE</t>
  </si>
  <si>
    <t>X01-01-03143</t>
  </si>
  <si>
    <t>VYVANSE 30 MG CAJA/28 CAPSULAS,ORAL</t>
  </si>
  <si>
    <t>LISDEXANFETAMINA</t>
  </si>
  <si>
    <t>X01-01-03171</t>
  </si>
  <si>
    <t>IDAPTAN MR 35MG CAJA/30 TABLETAS,ORAL</t>
  </si>
  <si>
    <t>TRIMETAZIDINA</t>
  </si>
  <si>
    <t>X01-01-03193</t>
  </si>
  <si>
    <t>TOUJEO 300 UI/ML CAJA/1 JERINGA,SUBCUTANEA EN PARED ABDOMINAL</t>
  </si>
  <si>
    <t>X01-01-03214</t>
  </si>
  <si>
    <t>EFFIENT 10 MG CAJA/14 TABLETAS,ORAL</t>
  </si>
  <si>
    <t>PRASUGREL</t>
  </si>
  <si>
    <t>X01-01-03237</t>
  </si>
  <si>
    <t>BICARBONATO DE SODIO 1 GR FRASCO/100 CAPSULAS,ORAL</t>
  </si>
  <si>
    <t>BICARBONATO DE SODIO</t>
  </si>
  <si>
    <t>X01-01-03241</t>
  </si>
  <si>
    <t>CAUDALINE 100 MG CAJA/30 TABLETAS,ORAL</t>
  </si>
  <si>
    <t>X01-01-03472</t>
  </si>
  <si>
    <t>ROACTEMRA 200MG /10ML CAJA/1 AMPULA,INTRAVENOSA</t>
  </si>
  <si>
    <t>X01-01-03499</t>
  </si>
  <si>
    <t>NIMAN 100MG CAJA/5 CAPSULAS,ORAL</t>
  </si>
  <si>
    <t>X01-01-03506</t>
  </si>
  <si>
    <t>ZOFADEN 4MG CAJA/1 FRASCO,INTRAVENOSA</t>
  </si>
  <si>
    <t>Z01-01-01786</t>
  </si>
  <si>
    <t>PROCORALAN 7.5MG CAJA/56 COMPRIMIDOS,ORAL</t>
  </si>
  <si>
    <t>01-01-03242</t>
  </si>
  <si>
    <t>RIBOBUSTAN 25 MG CAJA/1 AMPULA,INTRAVENOSA</t>
  </si>
  <si>
    <t>01-01-03512</t>
  </si>
  <si>
    <t>EXFUCIKANET 3.5MG FRASCO/1 AMPULA,INTRAVENOSA</t>
  </si>
  <si>
    <t>01-01-03608</t>
  </si>
  <si>
    <t>SUNAM 1 MG. CAJA/30 TABLETAS,ORAL</t>
  </si>
  <si>
    <t>010-156-03</t>
  </si>
  <si>
    <t>CRYOMETASONA 8 mg / 2ml CAJA/1 AMPOLLETAS,INTRAMUSCULAR</t>
  </si>
  <si>
    <t>DEXAMETASONA DEPOT</t>
  </si>
  <si>
    <t>010-228-04</t>
  </si>
  <si>
    <t>GANCICLOVIR  1,5 MG/GR CAJA/5 GRAMOS,OFTÁLMICA</t>
  </si>
  <si>
    <t>GANCICLOVIR SODICO</t>
  </si>
  <si>
    <t>PRIMIDONA 250 MG CAJA/50 TABLETAS,ORAL</t>
  </si>
  <si>
    <t>010-460-01</t>
  </si>
  <si>
    <t>VENASTAT 300 MG CAJA/60 CAPSULAS,ORAL</t>
  </si>
  <si>
    <t>EXTRACTO SECO DE SEMILLA DE CASTAÑAS DE INDIAS</t>
  </si>
  <si>
    <t>050-027-03</t>
  </si>
  <si>
    <t>CRYOFAXOL 200 mg CAJA/5 AMPOLLETAS,INTRAVENOSA</t>
  </si>
  <si>
    <t>050-069-01</t>
  </si>
  <si>
    <t>DROMEDARONA 400MG CAJA/20 COMPRIMIDOS,ORAL</t>
  </si>
  <si>
    <t>DROMEDARONA</t>
  </si>
  <si>
    <t>050-139-01</t>
  </si>
  <si>
    <t>LAMICTAL 50mg CAJA/28 TABLETAS,ORAL</t>
  </si>
  <si>
    <t>050-185-01</t>
  </si>
  <si>
    <t>NILOTINIB 150 MG CAJA/120 CAPSULAS,ORAL</t>
  </si>
  <si>
    <t>SUTENT 12.5 MCG. CAJA/28 CAPSULAS,ORAL</t>
  </si>
  <si>
    <t>X01-01-01045</t>
  </si>
  <si>
    <t>DESMOPRESINA 10 ug/ml ENVASE/2 SUSPENSION,NASAL</t>
  </si>
  <si>
    <t>X01-01-01083</t>
  </si>
  <si>
    <t>XERENDIP 5.3 MG (16U.I.) CAJA/1 CARTUCHOS,INTRAMUSCULAR</t>
  </si>
  <si>
    <t>X01-01-01221</t>
  </si>
  <si>
    <t>BACLOFEN 10 MG CAJA/100 TABLETAS,ORAL</t>
  </si>
  <si>
    <t>X01-01-01409</t>
  </si>
  <si>
    <t>SOSTENON 250 MG CAJA 1 AMPULA SOL INY, INTRAMUSCULAR</t>
  </si>
  <si>
    <t>TESTOSTERONA ACCION PROLONGADA</t>
  </si>
  <si>
    <t>X01-01-02247</t>
  </si>
  <si>
    <t>RITALIN LA 30 MG CAJA/30 CAPSULAS,ORAL</t>
  </si>
  <si>
    <t>X01-01-02960</t>
  </si>
  <si>
    <t>EMSELEX 7.5 mg CAJA/14 COMPRIMIDOS,ORAL</t>
  </si>
  <si>
    <t>DARIFENACINA</t>
  </si>
  <si>
    <t>X01-01-03117</t>
  </si>
  <si>
    <t>MODIODAL 200mg CAJA/28 TABLETAS,ORAL</t>
  </si>
  <si>
    <t>MODAFINIL*</t>
  </si>
  <si>
    <t>X01-01-03149</t>
  </si>
  <si>
    <t>X01-01-03188</t>
  </si>
  <si>
    <t>SOMATULINE 120 MG. CAJA/1 JERINGA,PARENTAL (SUBCUTANEA)</t>
  </si>
  <si>
    <t>LANREOTINA</t>
  </si>
  <si>
    <t>X01-01-03191</t>
  </si>
  <si>
    <t>FLUDROCORTISONA 0.1MG FRASCO/100 TABLETAS,ORAL</t>
  </si>
  <si>
    <t>FLUDROCORTISONA *</t>
  </si>
  <si>
    <t>X01-01-03203</t>
  </si>
  <si>
    <t>GENOTROPIN C 16 U.I. (5.3MG) CAJA/1 CARTUCHOS,SUBCUTANEA O INTRAMUSCULAR</t>
  </si>
  <si>
    <t>X01-01-03208</t>
  </si>
  <si>
    <t>LINEXEL 75  MG CAJA/20 CAPSULAS,ORAL</t>
  </si>
  <si>
    <t>VENLAFAXINA</t>
  </si>
  <si>
    <t>X01-01-03233</t>
  </si>
  <si>
    <t>BACLOFEN 20 MG FRASCO/100 TABLETAS,ORAL</t>
  </si>
  <si>
    <t>X01-01-03244</t>
  </si>
  <si>
    <t>SPRYCEL 50 MG FRASCO/60 TABLETAS,ORAL</t>
  </si>
  <si>
    <t>DASATINIB</t>
  </si>
  <si>
    <t>X01-01-03254</t>
  </si>
  <si>
    <t>BENOLAXE 75 mg FRASCO/20 CAPSULAS,ORAL</t>
  </si>
  <si>
    <t>X01-01-03478</t>
  </si>
  <si>
    <t>sandostatina lar 20 mg FCO /1 SOLUCION,INTRAVENOSA</t>
  </si>
  <si>
    <t>X01-01-03479</t>
  </si>
  <si>
    <t>FOREZOL(fluvoxamina) 100 mg CAJA/30 TABLETAS,ORAL</t>
  </si>
  <si>
    <t>X01-01-03481</t>
  </si>
  <si>
    <t>EUROMIKANE 200 MG. CAJA/14 TABLETAS,ORAL</t>
  </si>
  <si>
    <t>X01-01-03510</t>
  </si>
  <si>
    <t>DEPRECTAL-S 60 MG/ML FRASCO/100 SUSPENSION,ORAL</t>
  </si>
  <si>
    <t>X01-01-03511</t>
  </si>
  <si>
    <t>COLIZACTIVE 100 MG. FCO /1 SOLUCION,INTRAVENOSA</t>
  </si>
  <si>
    <t>X01-01-03513</t>
  </si>
  <si>
    <t>NOVUTRAX 500 mg/10 ml CAJA/1 AMPULA,SUBCUTANEA EN PARED ABDOMINAL</t>
  </si>
  <si>
    <t>CITARABINA (ARABINOSIDO DE CITOSINA, ARA-C)</t>
  </si>
  <si>
    <t>Z01-01-02969</t>
  </si>
  <si>
    <t>EDARBI 40 MG. FRASCO/28 TABLETAS,ORAL</t>
  </si>
  <si>
    <t>Z01-01-03136</t>
  </si>
  <si>
    <t>IDAPTAN MR 35 MG CAJA/30 COMPRIMIDOS,ORAL</t>
  </si>
  <si>
    <t>PROCTOACID 5g/1g TUBO /50 GRAMOS,RECTAL</t>
  </si>
  <si>
    <t>DEXTRIFYL 300UG CAJA/5 AMPULA,SUBCUTANEA</t>
  </si>
  <si>
    <t>GALVUS 50mg CAJA/28 COMPRIMIDOS,ORAL</t>
  </si>
  <si>
    <t>01-01-03461</t>
  </si>
  <si>
    <t>DIOTEXONA 10 GM CAJA/30 SUSPENSION,ORAL</t>
  </si>
  <si>
    <t>DIMETICONA</t>
  </si>
  <si>
    <t>CLONAZEPAM 2mg CAJA/30 TABLETAS,ORAL</t>
  </si>
  <si>
    <t>ATIVAN 2 mg CAJA/40 TABLETAS,ORAL</t>
  </si>
  <si>
    <t>DEXTROMETORFANO   PRIMER NIVEL JBE FRASCO 60 MILILITROS, ORAL</t>
  </si>
  <si>
    <t>MINOCIN 100MG CAJA 12 TABLETAS, ORAL</t>
  </si>
  <si>
    <t>FLOSEP 400mg CAJA/8 TABLETAS,ORAL</t>
  </si>
  <si>
    <t>Bactiver f 160MG/800MG CAJA/14 TABLETAS,ORAL</t>
  </si>
  <si>
    <t>CLONAZEPAM pisa 2.5mg/ml FRASCO/10 MILILITRO,ORAL</t>
  </si>
  <si>
    <t>ONTRACEL 20 mg CAJA/10 TABLETAS,ORAL</t>
  </si>
  <si>
    <t>X01-01-01244</t>
  </si>
  <si>
    <t>THIOCTACID 600 RH/THIOCTACID  600 T FRASCO 30  TABLETAS, ORAL</t>
  </si>
  <si>
    <t>ACIDO TIOCTICO</t>
  </si>
  <si>
    <t>MACMIROR  COMPLEX  'V' 500mg/200,000U CAJA/6 OVULOS,VAGINAL</t>
  </si>
  <si>
    <t>ADEMPAS 2 MG CAJA/42 TABLETAS,ORAL</t>
  </si>
  <si>
    <t>ABACAVIR</t>
  </si>
  <si>
    <t xml:space="preserve">ACETATO DE CALCIO/SULFATO DE ALUMINIO </t>
  </si>
  <si>
    <t>AFLIBERCEPT</t>
  </si>
  <si>
    <t xml:space="preserve">AMITRIPTILINA/DIAZEPAM/PERFENAZINA </t>
  </si>
  <si>
    <t xml:space="preserve">CETUXIMAB   </t>
  </si>
  <si>
    <t>CLORAMBUCILO</t>
  </si>
  <si>
    <t xml:space="preserve">COMPLEJO POLIMALTOSADO FERRICO </t>
  </si>
  <si>
    <t xml:space="preserve">DESONIDA </t>
  </si>
  <si>
    <t>DIMETICONA/MAGALDRATO GEL SOB. 10 ML.</t>
  </si>
  <si>
    <t>EFAVIRENZ</t>
  </si>
  <si>
    <t xml:space="preserve">ESTRADIOL/NORETISTERONA </t>
  </si>
  <si>
    <t>FELODIPINO/SUCCINATO DE METOPROLOL</t>
  </si>
  <si>
    <t xml:space="preserve">HIDROCORTISONA </t>
  </si>
  <si>
    <t xml:space="preserve">LEVODOPA/BENSERAZIDA </t>
  </si>
  <si>
    <t xml:space="preserve">NORFENEFRINA </t>
  </si>
  <si>
    <t>TRIFLUOPERACINA</t>
  </si>
  <si>
    <t>VACUNA ANTINEUMOCOCICA PCV-13 ADULTO</t>
  </si>
  <si>
    <t xml:space="preserve">VALPROATO DE MAGNESIO </t>
  </si>
  <si>
    <t>VINORELBINA</t>
  </si>
  <si>
    <t xml:space="preserve">SECUKINUMAB </t>
  </si>
  <si>
    <t>ACETATO DE LANREOTIDA</t>
  </si>
  <si>
    <t>DEXTROMETORFANO   primer nivel JBE FRASCO/60 FRASCO,ORAL</t>
  </si>
  <si>
    <t>ELVITEGRAVIR/COBICISTAT/TENOFOVIR/EMTRICITABINA</t>
  </si>
  <si>
    <t>A. S. COR 10mg/mL FRASCO/24 GOTAS,ORAL</t>
  </si>
  <si>
    <t>NORFENEFRINA</t>
  </si>
  <si>
    <t>NUBRENZA 4MG/24H CAJA/14 PARCHES,CUTÁNEA (LIBERACIÓN TRANSDÉRMICA)</t>
  </si>
  <si>
    <t>LOCOID 1MG/GR TUBO/30 DOSIS,TOPICA</t>
  </si>
  <si>
    <t>BACTIVER F 160MG/800MG CAJA/14 TABLETAS,ORAL</t>
  </si>
  <si>
    <t xml:space="preserve">PREVEEDOR </t>
  </si>
  <si>
    <t>050-332-03</t>
  </si>
  <si>
    <t>050-275-03</t>
  </si>
  <si>
    <t>MYLINAX 20 mg CAJA/60 TABLETAS,ORAL</t>
  </si>
  <si>
    <t>X01-01-03182</t>
  </si>
  <si>
    <t>RIFADIN 300 MG CAJA/16 CAPSULAS,ORAL</t>
  </si>
  <si>
    <t>RIFAMPICINA</t>
  </si>
  <si>
    <t>AVATACEM</t>
  </si>
  <si>
    <t>ZISUAL-C 50MG/2.5MG/35MG/180MG TUBO/20 UNGÜENTO,RECTAL</t>
  </si>
  <si>
    <t>CLOTRIMAZOL 1% / 30 GM CREMA /1 CREMA,CUTÁNEA</t>
  </si>
  <si>
    <t>ACLASTA 5 MG FRASCO/1 AMPULA,INTRAVENOSA O INTRAMUSCULAR</t>
  </si>
  <si>
    <t>FLONORM 200 MG CAJA/12 TABLETAS,ORAL</t>
  </si>
  <si>
    <t>ERBITRAX 15G 1% TUBO/1 CREMA,TOPICA</t>
  </si>
  <si>
    <t>IMURAN 50 mg CAJA/50 TABLETAS,ORAL</t>
  </si>
  <si>
    <t>CLOTRIMAZOL (SONS) 2% CAJA/1 CREMA,VAGINAL</t>
  </si>
  <si>
    <t>WARFARINA (Perrigo) 5 mg FRASCO/25 TABLETAS,ORAL</t>
  </si>
  <si>
    <t>ZYTOKIL 50MG CAJA/1 AMPULA,INTRAVENOSA</t>
  </si>
  <si>
    <t>BETNOVATE LOCION CAPILAR 0.1 GM /50 ML FRASCO/1 LOCION,CUTÁNEA</t>
  </si>
  <si>
    <t>FORMULA LACTEA (BEU) EN POLVO 400MG LATA/400 POLVO,ORAL</t>
  </si>
  <si>
    <t>RAPAMUNE 1 mg CAJA/60 GRAGEAS,ORAL</t>
  </si>
  <si>
    <t>NAXAR -P 400G CAJA/1 POLVO,ORAL</t>
  </si>
  <si>
    <t>GLUCOSAMINA</t>
  </si>
  <si>
    <t>VEPILTAX 80mg CAJA/20 TABLETAS,ORAL</t>
  </si>
  <si>
    <t>050-299-01</t>
  </si>
  <si>
    <t>IDAPTAM MR 35MG CAJA/30 TABLETAS,ORAL</t>
  </si>
  <si>
    <t>01-01-03747</t>
  </si>
  <si>
    <t>PREGNUS FOSFOMICINA CAJA/12 CAPSULAS,ORAL</t>
  </si>
  <si>
    <t>FOSFOMICINA CALCICA MONIHIDRATADA</t>
  </si>
  <si>
    <t>STOCRIN 600 MG FRASCO 30 COMPRIMIDOS, ORAL</t>
  </si>
  <si>
    <t>DESONIDA</t>
  </si>
  <si>
    <t>050-444-03</t>
  </si>
  <si>
    <t>LUVOX 100 MG CAJA/30 TABLETAS,ORAL</t>
  </si>
  <si>
    <t>050-445-03</t>
  </si>
  <si>
    <t>050-144-03</t>
  </si>
  <si>
    <t>ELIGARD 22.5 CAJA/1 JERINGA,INTRAMUSCULAR O INTRAVENOSA</t>
  </si>
  <si>
    <t>VALERIANA OFFICINALIS/MELISSA OFFICINALIS</t>
  </si>
  <si>
    <t>AMCEF (CEFTRIAXONA) 1 GM/3.5 ML CAJA/1 SOLUCION,INTRAMUSCULAR</t>
  </si>
  <si>
    <t>DORZOLAMIDA (PIOBAJ) 20mg/ml FRASCO /1 FRASCO,OFTÁLMICA</t>
  </si>
  <si>
    <t>PHARMAFIL LP 100 MG CAJA/20 CAPSULAS,ORAL</t>
  </si>
  <si>
    <t>LIDOCAINA INTRAVENOSA PISA 2% CAJA/1 SOLUCION,INTRAVENOSA</t>
  </si>
  <si>
    <t>TIBOQUIR 100 MG FRASCO/1 SOLUCION,INTRAVENOSA</t>
  </si>
  <si>
    <t>DOXORUBICINA CLORHIDRATO DE 50 MG VIAL /1 SOLUCION,INTRAMUSCULAR O INTRAVENOSA</t>
  </si>
  <si>
    <t>PREZCOBIX 800 MG/150 MG CAJA/30 TABLETAS,ORAL</t>
  </si>
  <si>
    <t>01-01-03227</t>
  </si>
  <si>
    <t>TIVICAY 50 MG CAJA/30 TABLETAS,ORAL</t>
  </si>
  <si>
    <t>DOLUTEGRAVIR</t>
  </si>
  <si>
    <t>NITRODERM TTS  5 MG  5 mg /24 hrs CAJA/7 PARCHES,CUTÁNEA (LIBERACIÓN TRANSDÉRMICA)</t>
  </si>
  <si>
    <t>VARTALON COMPOSITUM polvo CAJA/30 SOBRES,CUTÁNEA</t>
  </si>
  <si>
    <t>01-01-03081</t>
  </si>
  <si>
    <t>TESTOPRIM-D 1 FCO /1 SOLUCION,SUBCUTANEA</t>
  </si>
  <si>
    <t>01-01-02044</t>
  </si>
  <si>
    <t>CLONAZEPAM pisa 2.5mg/ml FRASCO/250 GOTAS,ORAL</t>
  </si>
  <si>
    <t>ZAFIRLUKAST G.I. 20MG CAJA/28 TABLETAS,ORAL</t>
  </si>
  <si>
    <t>OZOKEN 20mg CAJA/14 CAPSULAS,ORAL</t>
  </si>
  <si>
    <t>ADIMOD 400 MG CAJA/20 TABLETAS,ORAL</t>
  </si>
  <si>
    <t>PIDOTIMOD</t>
  </si>
  <si>
    <t>AMITRIPTILINA/DIAZEPAM/PERFENAZINA</t>
  </si>
  <si>
    <t>ANAPSIQUE 25 mg CAJA/20 TABLETAS,ORAL</t>
  </si>
  <si>
    <t>ADEPSIQUE 10 mg/3mg/2mg CAJA/30 TABLETAS,ORAL</t>
  </si>
  <si>
    <t>CARBOLIT 300 MG CAJA/50 TABLETAS,ORAL</t>
  </si>
  <si>
    <t>ANAPSIQUE 50 MG CAJA/20 TABLETAS,ORAL</t>
  </si>
  <si>
    <t>LICITACION 31</t>
  </si>
  <si>
    <t>LICITACION 45</t>
  </si>
  <si>
    <t>LICITACION 002</t>
  </si>
  <si>
    <t>OMISIP 20 MG CAJA/14 TABLETAS,ORAL</t>
  </si>
  <si>
    <t>KATSORAAM 10 MG CAJA/30 TABLETAS,ORAL</t>
  </si>
  <si>
    <t>VERSISTOL 3 GR. CAJA/10 GRANULADO,ORAL</t>
  </si>
  <si>
    <t>LINYBINDO 10 MG CAJA/28 TABLETAS,ORAL</t>
  </si>
  <si>
    <t>DESONIDA 0.05% FRASCO/1 LOCION,CUTÁNEA</t>
  </si>
  <si>
    <t>DOYCUR 500 MG CAJA/10 TABLETAS,ORAL</t>
  </si>
  <si>
    <t>ZUKEDIB 4 mg CAJA/30 TABLETAS,ORAL</t>
  </si>
  <si>
    <t>MICONAZOL CREMA TOPICA 2% 20 GR CREMA /20 TUBO,CUTÁNEA</t>
  </si>
  <si>
    <t>BORTEZOMIB 3.5 MG CAJA/1 AMPULA,INTRAVENOSA</t>
  </si>
  <si>
    <t>IPRASUAVELIN 0.5 MG/2.5 MG CAJA/10 AMPULA,NEBULIZACION</t>
  </si>
  <si>
    <t>ERITROPOYETINA HUMANA AMSA 4000 UI CAJA 6 AMPULA, SUBCUTANEA</t>
  </si>
  <si>
    <t>TOLTERODINA 2MG CAJA/28 TABLETAS,ORAL</t>
  </si>
  <si>
    <t>PIRIDOXINA 50 MG CAJA/30 TABLETAS,ORAL</t>
  </si>
  <si>
    <t>PIRIDOXINA, CLORHIDRATO DE</t>
  </si>
  <si>
    <t>BISULTRIM 80MG/400MG C/20 TABLETAS, ORAL</t>
  </si>
  <si>
    <t>AVATTOR 20 MG CAJA/30 COMPRIMIDOS,ORAL</t>
  </si>
  <si>
    <t>(en blanco)</t>
  </si>
  <si>
    <t>DEXAMETASONA, FOSFATO SODICO 8 MG/ 2 ML CAJA/1 AMPULA,INTRAMUSCULAR</t>
  </si>
  <si>
    <t>APREPITANT 125 MG/ 80 MG CAJA/3 CAPSULAS,ORAL</t>
  </si>
  <si>
    <t>ENBREL 50 mg CAJA/2 JERINGA,PARENTAL (SUBCUTANEA)</t>
  </si>
  <si>
    <t>FILGRASTIM 300 MCG/ 1 ML FRASCO/1 SOLUCION,SUBCUTANEA</t>
  </si>
  <si>
    <t>01-01-03750</t>
  </si>
  <si>
    <t>TREMFYA 100 MG JERINGA /1 SOLUCION,SUBCUTANEA</t>
  </si>
  <si>
    <t>GUSELKUMAB</t>
  </si>
  <si>
    <t>01-01-03751</t>
  </si>
  <si>
    <t>THEALOZ  DUO 3% / 0.15% FRASCO/200 GOTAS,OFT</t>
  </si>
  <si>
    <t>TREHALOSA 3%,ACIDO HIALURONICO</t>
  </si>
  <si>
    <t>01-01-03440</t>
  </si>
  <si>
    <t>TURAZIVE 80 mg. CAJA/30 TABLETAS,ORAL</t>
  </si>
  <si>
    <t>Z01-01-02982</t>
  </si>
  <si>
    <t>VOTRIENT 400 MG CAJA/60 TABLETAS,ORAL</t>
  </si>
  <si>
    <t>PAZOPANIB</t>
  </si>
  <si>
    <t>FLUPAZINE 10 MG CAJA/30 TABLETAS,ORAL</t>
  </si>
  <si>
    <t>BIPALVER 150MG CAJA/28 CAPSULAS,ORAL</t>
  </si>
  <si>
    <t>ASODOC 80 MG FCO /1 AMPULA,INTRAVENOSA</t>
  </si>
  <si>
    <t>ASODOC 20MG CAJA/1 AMPULA,INTRAVENOSA</t>
  </si>
  <si>
    <t>PREGABALINA 75mg CAJA/28 CAPSULAS,ORAL</t>
  </si>
  <si>
    <t>ACCOGEM 200mg FRASCO/1 AMPULA,INTRAVENOSA</t>
  </si>
  <si>
    <t>ARETAEUS 100 MG CAJA/60 TABLETAS,ORAL</t>
  </si>
  <si>
    <t>HIPEBE 0.4 mg CAJA/20 TABLETAS,ORAL</t>
  </si>
  <si>
    <t>01-01-03765</t>
  </si>
  <si>
    <t>ANGELIQ 1MG/2 MG CAJA/28 COMPRIMIDOS,ORAL</t>
  </si>
  <si>
    <t>DROSPIRENONA*,ESTRADIOL</t>
  </si>
  <si>
    <t>LORATADINA solara 10mg CAJA/20 TABLETAS,ORAL</t>
  </si>
  <si>
    <t>050-292-01</t>
  </si>
  <si>
    <t>050-520-01</t>
  </si>
  <si>
    <t>CLOXAN 30 MG CAJA/20 TABLETAS,ORAL</t>
  </si>
  <si>
    <t>HIPROMELOSA amsa 5mg/ml (5%) FRASCO /10 GOTAS,OFTÁLMICA</t>
  </si>
  <si>
    <t>METAPIRONA allen 500 MG CAJA/10 TABLETAS,ORAL</t>
  </si>
  <si>
    <t>AUDOR aurovida 325 MG / 37.5 MG. CAJA/20 TABLETAS,ORAL</t>
  </si>
  <si>
    <t>PREMAGNOL allen 5MG CAJA/20 TABLETAS,ORAL</t>
  </si>
  <si>
    <t>RISPERIDONA 2mg CAJA/40 TABLETAS,ORAL</t>
  </si>
  <si>
    <t>X01-01-03187</t>
  </si>
  <si>
    <t>ENTRESTO 100 MG CAJA/30 COMPRIMIDOS,ORAL</t>
  </si>
  <si>
    <t>CAURODOL aurovida 2.5 MG CAJA/30 TABLETAS,ORAL</t>
  </si>
  <si>
    <t>050-720-01</t>
  </si>
  <si>
    <t>050-505-01</t>
  </si>
  <si>
    <t>050-524-01</t>
  </si>
  <si>
    <t>050-620-01</t>
  </si>
  <si>
    <t>050-513-01</t>
  </si>
  <si>
    <t>010-364-01</t>
  </si>
  <si>
    <t>050-666-01</t>
  </si>
  <si>
    <t>050-575-01</t>
  </si>
  <si>
    <t>050-629-01</t>
  </si>
  <si>
    <t>050-536-01</t>
  </si>
  <si>
    <t>050-679-01</t>
  </si>
  <si>
    <t>050-508-01</t>
  </si>
  <si>
    <t>050-607-01</t>
  </si>
  <si>
    <t>050-631-01</t>
  </si>
  <si>
    <t>050-598-01</t>
  </si>
  <si>
    <t>050-540-01</t>
  </si>
  <si>
    <t>050-684-01</t>
  </si>
  <si>
    <t>050-610-02</t>
  </si>
  <si>
    <t>050-509-01</t>
  </si>
  <si>
    <t>050-496-01</t>
  </si>
  <si>
    <t>050-560-01</t>
  </si>
  <si>
    <t>050-538-01</t>
  </si>
  <si>
    <t>050-612-01</t>
  </si>
  <si>
    <t>050-507-01</t>
  </si>
  <si>
    <t>050-671-01</t>
  </si>
  <si>
    <t>050-674-01</t>
  </si>
  <si>
    <t>050-596-01</t>
  </si>
  <si>
    <t>050-597-01</t>
  </si>
  <si>
    <t>050-494-01</t>
  </si>
  <si>
    <t>050-632-01</t>
  </si>
  <si>
    <t>050-465-01</t>
  </si>
  <si>
    <t>050-473-01</t>
  </si>
  <si>
    <t>050-492-01</t>
  </si>
  <si>
    <t>050-677-01</t>
  </si>
  <si>
    <t>050-517-01</t>
  </si>
  <si>
    <t>050-640-01</t>
  </si>
  <si>
    <t>050-543-01</t>
  </si>
  <si>
    <t>050-544-01</t>
  </si>
  <si>
    <t>050-591-01</t>
  </si>
  <si>
    <t>050-698-01</t>
  </si>
  <si>
    <t>050-568-01</t>
  </si>
  <si>
    <t>050-466-01</t>
  </si>
  <si>
    <t>050-471-01</t>
  </si>
  <si>
    <t>050-478-01</t>
  </si>
  <si>
    <t>050-514-01</t>
  </si>
  <si>
    <t>050-464-01</t>
  </si>
  <si>
    <t>050-669-01</t>
  </si>
  <si>
    <t>050-673-01</t>
  </si>
  <si>
    <t>050-647-01</t>
  </si>
  <si>
    <t>050-479-01</t>
  </si>
  <si>
    <t>050-534-01</t>
  </si>
  <si>
    <t>050-504-01</t>
  </si>
  <si>
    <t>050-672-01</t>
  </si>
  <si>
    <t>050-681-01</t>
  </si>
  <si>
    <t>050-644-01</t>
  </si>
  <si>
    <t>050-701-01</t>
  </si>
  <si>
    <t>050-628-01</t>
  </si>
  <si>
    <t>050-470-01</t>
  </si>
  <si>
    <t>050-565-01</t>
  </si>
  <si>
    <t>050-463-01</t>
  </si>
  <si>
    <t>050-714-01</t>
  </si>
  <si>
    <t>050-501-01</t>
  </si>
  <si>
    <t>050-477-01</t>
  </si>
  <si>
    <t>050-654-01</t>
  </si>
  <si>
    <t>050-518-01</t>
  </si>
  <si>
    <t>050-468-01</t>
  </si>
  <si>
    <t>050-655-01</t>
  </si>
  <si>
    <t>050-715-01</t>
  </si>
  <si>
    <t>050-489-01</t>
  </si>
  <si>
    <t>050-646-01</t>
  </si>
  <si>
    <t>050-571-01</t>
  </si>
  <si>
    <t>PARTIDA</t>
  </si>
  <si>
    <t>CLAVE</t>
  </si>
  <si>
    <t xml:space="preserve">CLASIFICACIÓN </t>
  </si>
  <si>
    <t xml:space="preserve">NOMBRE DE LA SAL </t>
  </si>
  <si>
    <t>PRESENTACIÓN FARMACEÚTICA</t>
  </si>
  <si>
    <t>CONCENTRACIÓN</t>
  </si>
  <si>
    <t>L</t>
  </si>
  <si>
    <t>TABLETAS</t>
  </si>
  <si>
    <t>300 MG.</t>
  </si>
  <si>
    <t xml:space="preserve">TABLETAS </t>
  </si>
  <si>
    <t>600 MG./300 MG</t>
  </si>
  <si>
    <t>ABACAVIR/DOLUTEGRAVIR/LAMIVUDINA</t>
  </si>
  <si>
    <t>SOLUCIÓN INYECTABLE</t>
  </si>
  <si>
    <t>250 MG.</t>
  </si>
  <si>
    <t xml:space="preserve">ACARBOSA </t>
  </si>
  <si>
    <t>COMPRIMIDOS</t>
  </si>
  <si>
    <t>50 MG.</t>
  </si>
  <si>
    <t xml:space="preserve">ACEITE MINERAL/LANOLINA </t>
  </si>
  <si>
    <t>UNGÜENTO OFTÁLMICO</t>
  </si>
  <si>
    <t>30 MG./30 MG./3.5 GR.</t>
  </si>
  <si>
    <t xml:space="preserve">ACEMETACINA </t>
  </si>
  <si>
    <t>4 MG.</t>
  </si>
  <si>
    <t>SOLUCION INYECTABLE</t>
  </si>
  <si>
    <t>40 MG./ML.</t>
  </si>
  <si>
    <t>IN</t>
  </si>
  <si>
    <t>JERINGA PRELLENADA</t>
  </si>
  <si>
    <t>120 MG</t>
  </si>
  <si>
    <t xml:space="preserve">ACICLOVIR  </t>
  </si>
  <si>
    <t>400 MG.</t>
  </si>
  <si>
    <t xml:space="preserve">ÁCIDO ACETIL SALICILICO </t>
  </si>
  <si>
    <t>100 MG.</t>
  </si>
  <si>
    <t>ACIDO ALENDRONICO/COLECALCIFEROL</t>
  </si>
  <si>
    <t>70 MG./5,600 U.I.</t>
  </si>
  <si>
    <t>1 GR</t>
  </si>
  <si>
    <t xml:space="preserve">ÁCIDO ASCORBICO  </t>
  </si>
  <si>
    <t>500 MG.</t>
  </si>
  <si>
    <t>5 MG.</t>
  </si>
  <si>
    <t>CREMA</t>
  </si>
  <si>
    <t>60 MG./3 ML.</t>
  </si>
  <si>
    <t xml:space="preserve">ACIDO VALPROICO </t>
  </si>
  <si>
    <t>CAPSULAS</t>
  </si>
  <si>
    <t>ÁCIDO ZOLEDRÓNICO</t>
  </si>
  <si>
    <t>40 MG.</t>
  </si>
  <si>
    <t>25 MG.</t>
  </si>
  <si>
    <t>SUSPENSIÓN</t>
  </si>
  <si>
    <t>20 MG./ML.</t>
  </si>
  <si>
    <t>SOLUCIÓN OFTÁLMICA</t>
  </si>
  <si>
    <t>25 MG</t>
  </si>
  <si>
    <t>12.5 MG/500 MG.</t>
  </si>
  <si>
    <t xml:space="preserve">ALOPURINOL </t>
  </si>
  <si>
    <t>0.5 MG</t>
  </si>
  <si>
    <t>ALVERINA SIMETICONA</t>
  </si>
  <si>
    <t xml:space="preserve">AMBROXOL </t>
  </si>
  <si>
    <t>30 MG.</t>
  </si>
  <si>
    <t xml:space="preserve">SOLUCIÓN ORAL </t>
  </si>
  <si>
    <t xml:space="preserve">AMBROXOL/AMOXICILINA </t>
  </si>
  <si>
    <t>CÁPSULAS</t>
  </si>
  <si>
    <t>30 MG./500 MG</t>
  </si>
  <si>
    <t xml:space="preserve">AMIKACINA </t>
  </si>
  <si>
    <t>AMINOMETILPROPANOL; POLIETILENGLICOL; PROPILENGLICOL</t>
  </si>
  <si>
    <t>10ML</t>
  </si>
  <si>
    <t>200 MG.</t>
  </si>
  <si>
    <t xml:space="preserve">AMISULPRIDA </t>
  </si>
  <si>
    <t xml:space="preserve">AMLODIPINO </t>
  </si>
  <si>
    <t xml:space="preserve">AMOXICILINA </t>
  </si>
  <si>
    <t>250 MG./5 ML</t>
  </si>
  <si>
    <t xml:space="preserve">AMOXICILINA/ÁCIDO CLAVULANICO </t>
  </si>
  <si>
    <t>250 MG./62.5 MG/5 ML.</t>
  </si>
  <si>
    <t>500 MG./125 MG</t>
  </si>
  <si>
    <t>1 MG.</t>
  </si>
  <si>
    <t>2.5MG.</t>
  </si>
  <si>
    <t>5MG</t>
  </si>
  <si>
    <t>125/80 MG.</t>
  </si>
  <si>
    <t xml:space="preserve">ARIPIPRAZOL </t>
  </si>
  <si>
    <t>15 MG.</t>
  </si>
  <si>
    <t>300 MG</t>
  </si>
  <si>
    <t xml:space="preserve">ATORVASTATINA </t>
  </si>
  <si>
    <t>20 MG.</t>
  </si>
  <si>
    <t xml:space="preserve">ATROPINA, SULFATO </t>
  </si>
  <si>
    <t>1%/15 ML.</t>
  </si>
  <si>
    <t>40 MG</t>
  </si>
  <si>
    <t>80 MG</t>
  </si>
  <si>
    <t>80 MG/12</t>
  </si>
  <si>
    <t>SOLUCION OFTALMICA</t>
  </si>
  <si>
    <t>1.5 MG./ML.</t>
  </si>
  <si>
    <t xml:space="preserve">AZITROMICINA </t>
  </si>
  <si>
    <t>DISPOSITIVO INHALADOR</t>
  </si>
  <si>
    <t>100 MCG./6 MCG.</t>
  </si>
  <si>
    <t xml:space="preserve"> DISPOSITIVO INHALADOR</t>
  </si>
  <si>
    <t>100 MCG/6 MCG/12.5 MCG.</t>
  </si>
  <si>
    <t xml:space="preserve">BENCILPENICILINA BENZATÍNICA / BENCILPENICILINA PROCAÍNA / BENCILPENICILINA  SÓDICA  </t>
  </si>
  <si>
    <t>600,000 U.I./300,000/300,000 U.I/ U.I./1'200,000 U.I.</t>
  </si>
  <si>
    <t>FRASCO AMPULA</t>
  </si>
  <si>
    <t xml:space="preserve">BENZONATATO </t>
  </si>
  <si>
    <t>PERLAS</t>
  </si>
  <si>
    <t>BETAMETASONA, ACETATO DE/ BETAMETASONA, FOSFATO SODICO</t>
  </si>
  <si>
    <t xml:space="preserve">BETAXOLOL, CLORHIDRATO </t>
  </si>
  <si>
    <t>0.25% /5 ML</t>
  </si>
  <si>
    <t xml:space="preserve">BEVACIZUMAB </t>
  </si>
  <si>
    <t>50 MG</t>
  </si>
  <si>
    <t>SOLUCIÓN</t>
  </si>
  <si>
    <t>SOLUCIÓN OFTALMICA</t>
  </si>
  <si>
    <t>0.03% /3 ML</t>
  </si>
  <si>
    <t xml:space="preserve">BIPERIDENO </t>
  </si>
  <si>
    <t>2 MG.</t>
  </si>
  <si>
    <t>2.5 MG</t>
  </si>
  <si>
    <t>3.5 MG</t>
  </si>
  <si>
    <t xml:space="preserve">BRINZOLAMIDA / TIMOLOL </t>
  </si>
  <si>
    <t>80 MG./100 ML.</t>
  </si>
  <si>
    <t>BUDESONIDA / FUMARATO DE FORMOTEROL</t>
  </si>
  <si>
    <t>FRASCO</t>
  </si>
  <si>
    <t>90 MG./5 MG. (60 DOSIS DE 160 MCG/4.5 MCG C.U.) (180)</t>
  </si>
  <si>
    <t>1 MG</t>
  </si>
  <si>
    <t>10 MG.</t>
  </si>
  <si>
    <t xml:space="preserve">BUTILHIOSCINA </t>
  </si>
  <si>
    <t>GRAGEAS</t>
  </si>
  <si>
    <t xml:space="preserve">CALCITRIOL </t>
  </si>
  <si>
    <t>0.25 MCG</t>
  </si>
  <si>
    <t xml:space="preserve"> TABLETAS</t>
  </si>
  <si>
    <t xml:space="preserve">CANDESARTAN CILEXETILO </t>
  </si>
  <si>
    <t>16 MG.</t>
  </si>
  <si>
    <t xml:space="preserve">CANDESARTAN CILEXETILO/HIDROCLOROTIAZIDA </t>
  </si>
  <si>
    <t>16 MG./12.5 MG</t>
  </si>
  <si>
    <t xml:space="preserve">CARBAMAZEPINA </t>
  </si>
  <si>
    <t>CARBIDOPA ENTACAPONA LEVODOPA</t>
  </si>
  <si>
    <t xml:space="preserve">CARBOHIDRATOS /PROTEÍNAS /GRASAS / VITAMINAS/MINERALES/COLAGENO </t>
  </si>
  <si>
    <t>POLVO LATA</t>
  </si>
  <si>
    <t>24.2 GM/65.9 GM./3.3 GM/9 GM POR 100 GM</t>
  </si>
  <si>
    <t>450 MG.</t>
  </si>
  <si>
    <t>150 MG.</t>
  </si>
  <si>
    <t>AMPULA</t>
  </si>
  <si>
    <t>60 MG.</t>
  </si>
  <si>
    <t xml:space="preserve">CEFALEXINA </t>
  </si>
  <si>
    <t>1 GM</t>
  </si>
  <si>
    <t xml:space="preserve">CEFTAZIDIMA </t>
  </si>
  <si>
    <t xml:space="preserve">SOLUCIÓN INYECTABLE </t>
  </si>
  <si>
    <t>1 GM.</t>
  </si>
  <si>
    <t xml:space="preserve">CEFTRIAXONA </t>
  </si>
  <si>
    <t>1 GM./3.5 ML.</t>
  </si>
  <si>
    <t xml:space="preserve">CELECOXIB </t>
  </si>
  <si>
    <t xml:space="preserve">CETIRIZINA </t>
  </si>
  <si>
    <t>1 ML./50 ML.</t>
  </si>
  <si>
    <t>100 MG</t>
  </si>
  <si>
    <t>75 MG.</t>
  </si>
  <si>
    <t>SOLUCION</t>
  </si>
  <si>
    <t xml:space="preserve">CIPROFLOXACINO </t>
  </si>
  <si>
    <t xml:space="preserve">CIPROFLOXACINO/DEXAMETASONA </t>
  </si>
  <si>
    <t>0.3 GM./0.1 GM./1 ML.</t>
  </si>
  <si>
    <t xml:space="preserve">CIPROTERONA/ETINILESTRADIOL </t>
  </si>
  <si>
    <t>2 MG./0.035 MG.</t>
  </si>
  <si>
    <t xml:space="preserve">CITALOPRAM </t>
  </si>
  <si>
    <t xml:space="preserve">CITICOLINA  </t>
  </si>
  <si>
    <t xml:space="preserve">CLARITROMICINA </t>
  </si>
  <si>
    <t>TABLETA</t>
  </si>
  <si>
    <t xml:space="preserve">CLINDAMICINA </t>
  </si>
  <si>
    <t>2.5 MG./ML.</t>
  </si>
  <si>
    <t xml:space="preserve">CLONAZEPAM </t>
  </si>
  <si>
    <t xml:space="preserve">CLONIXINATO DE LISINA/BUTILHIOSCINA </t>
  </si>
  <si>
    <t xml:space="preserve">CLOPIDOGREL </t>
  </si>
  <si>
    <t xml:space="preserve">CLORHIDRATO DE BETAHISTINA  </t>
  </si>
  <si>
    <t>24 MG</t>
  </si>
  <si>
    <t>5 MG</t>
  </si>
  <si>
    <t xml:space="preserve">CLOROPIRAMINA </t>
  </si>
  <si>
    <t xml:space="preserve">CLOROQUINA </t>
  </si>
  <si>
    <t xml:space="preserve">CLORURO DE SODIO </t>
  </si>
  <si>
    <t>0.9% 500 ML</t>
  </si>
  <si>
    <t>0.9%/1000 ML</t>
  </si>
  <si>
    <t>0.9%/250 ML</t>
  </si>
  <si>
    <t>COLAGENO HIDROLIZADO, PROTEINAS, CARBOHIDRATOS, PROBIOTICOS, VITAMINAS Y MINERALES, SUERO DE LECHE, AISLADO DE SOYA Y PREBIOTICOS.</t>
  </si>
  <si>
    <t>POLVO EN LATA DE 450 GM. 45 DOSIS SIN ENDULZANTE</t>
  </si>
  <si>
    <t xml:space="preserve">10 GR./70 GR./10 GR./1'000,000U.F.C./9 GR./ 5 GR/450 GM. </t>
  </si>
  <si>
    <t>COLAGENO, PROTEINAS, VITAMINA C, PROBIOTICOS, POTASIO, PREBIOTICOS, CLORURO DE MAGNESIO, SUERO DE LECHE.</t>
  </si>
  <si>
    <t>10 GR./20 GR./250 MG./1'000,000U.F.C./185 MG./5 GR./250 MG/ LATA DE 450 GM.</t>
  </si>
  <si>
    <t>COLECALCIFEROL VITAMINA D</t>
  </si>
  <si>
    <t xml:space="preserve">CROMOGLICATO DE SODIO </t>
  </si>
  <si>
    <t>4%/5 ML.</t>
  </si>
  <si>
    <t>DANAZOL</t>
  </si>
  <si>
    <t xml:space="preserve">DAPAGLIFLOZINA  </t>
  </si>
  <si>
    <t>LIBERACION PROLONGADA</t>
  </si>
  <si>
    <t>10 MG./1000 MG.</t>
  </si>
  <si>
    <t>DARBEPOETINA</t>
  </si>
  <si>
    <t xml:space="preserve">DEFLAZACORT </t>
  </si>
  <si>
    <t>6 MG.</t>
  </si>
  <si>
    <t>SOLUCIÓN INYECTABLE JERINGA PRELLENADA</t>
  </si>
  <si>
    <t>60 MG./1 ML</t>
  </si>
  <si>
    <t>DESMOPRESINA</t>
  </si>
  <si>
    <t xml:space="preserve">DESVENLAFAXINA </t>
  </si>
  <si>
    <t xml:space="preserve"> AMPULA SOLUCION INYECTABLE</t>
  </si>
  <si>
    <t>8 MG./2 ML.</t>
  </si>
  <si>
    <t>DEXPANTENOL</t>
  </si>
  <si>
    <t>JARABE</t>
  </si>
  <si>
    <t xml:space="preserve">DIAZEPAM </t>
  </si>
  <si>
    <t>10 MG./2 ML</t>
  </si>
  <si>
    <t>1.16/100 G.</t>
  </si>
  <si>
    <t xml:space="preserve">DICLOFENACO </t>
  </si>
  <si>
    <t>AMPOLLETAS.</t>
  </si>
  <si>
    <t xml:space="preserve">DIFENIDOL </t>
  </si>
  <si>
    <t xml:space="preserve">DILTIAZEM </t>
  </si>
  <si>
    <t>DIMETICONA/MAGALDRATO</t>
  </si>
  <si>
    <t>GEL</t>
  </si>
  <si>
    <t>80 MG./10MG./ML.</t>
  </si>
  <si>
    <t xml:space="preserve">DIOSMECTITA </t>
  </si>
  <si>
    <t>POLVO</t>
  </si>
  <si>
    <t>3 GRS.</t>
  </si>
  <si>
    <t>450 MG./50 MG.</t>
  </si>
  <si>
    <t>DISOPIRAMIDA</t>
  </si>
  <si>
    <t>80 MG.</t>
  </si>
  <si>
    <t>DOCUSATO DE SODIO</t>
  </si>
  <si>
    <t xml:space="preserve">DOMPERIDONA </t>
  </si>
  <si>
    <t xml:space="preserve">DOMPERIDONA  </t>
  </si>
  <si>
    <t>1 MG./ML</t>
  </si>
  <si>
    <t xml:space="preserve">DONEPECILO </t>
  </si>
  <si>
    <t>TABLETAS, ORAL</t>
  </si>
  <si>
    <t>10MG</t>
  </si>
  <si>
    <t>DORZOLAMIDA/BRIMONIDINA/TIMOLOL</t>
  </si>
  <si>
    <t xml:space="preserve">DROPROPIZINA </t>
  </si>
  <si>
    <t>JARABE, ORAL.</t>
  </si>
  <si>
    <t>30MG</t>
  </si>
  <si>
    <t xml:space="preserve">DULOXETINA  </t>
  </si>
  <si>
    <t xml:space="preserve">ELECTROLITOS ORALES (GLUCOSA/CLORURO DE POTASIO/CLORURO DE SODIO/ CITRATO DISODICO DIHIDRATADO) </t>
  </si>
  <si>
    <t xml:space="preserve">POLVO PARA SOLUCIÓN ORAL </t>
  </si>
  <si>
    <t>20 GR./1.5 GR./3.5 GR./2.9 GR.</t>
  </si>
  <si>
    <t>EMPAGLIFOZINA</t>
  </si>
  <si>
    <t>EMPAGLIFOZINA /METFORMINA</t>
  </si>
  <si>
    <t>200 MG./300 MG</t>
  </si>
  <si>
    <t xml:space="preserve">ENALAPRIL </t>
  </si>
  <si>
    <t xml:space="preserve">ERITROPOYETINA HUMANA RECOMBINANTE </t>
  </si>
  <si>
    <t>2000 U.I</t>
  </si>
  <si>
    <t>4000 U.I</t>
  </si>
  <si>
    <t xml:space="preserve">ESCITALOPRAM </t>
  </si>
  <si>
    <t xml:space="preserve">ESPIRONOLACTONA </t>
  </si>
  <si>
    <t xml:space="preserve">ESPORAS DE BACILLUS CLAUS II   </t>
  </si>
  <si>
    <t xml:space="preserve"> AMPOLLETAS</t>
  </si>
  <si>
    <t>ESTRADIOL</t>
  </si>
  <si>
    <t xml:space="preserve">ESTROGENOS CONJUGADOS </t>
  </si>
  <si>
    <t>0.625 MG</t>
  </si>
  <si>
    <t>CREMA VAGINAL</t>
  </si>
  <si>
    <t>62.5 MG./100 G.</t>
  </si>
  <si>
    <t>ETORICOXIB</t>
  </si>
  <si>
    <t xml:space="preserve">JERINGA </t>
  </si>
  <si>
    <t>140 MG/ML.</t>
  </si>
  <si>
    <t>150 MG./ 150 MG./ 20 MG.</t>
  </si>
  <si>
    <t xml:space="preserve">EZETIMIBA /SIMVASTATINA </t>
  </si>
  <si>
    <t>10 MG./20 MG</t>
  </si>
  <si>
    <t>5 MG./47.5 MG.</t>
  </si>
  <si>
    <t xml:space="preserve">FEXOFENADINA </t>
  </si>
  <si>
    <t>120 MG.</t>
  </si>
  <si>
    <t xml:space="preserve">FINASTERIDA </t>
  </si>
  <si>
    <t>80 MG./80 MG.</t>
  </si>
  <si>
    <t xml:space="preserve">FLUCONAZOL </t>
  </si>
  <si>
    <t xml:space="preserve">FLUNARIZINA </t>
  </si>
  <si>
    <t xml:space="preserve">FLUOXETINA </t>
  </si>
  <si>
    <t>FÓRMULA LÁCTEA EN POLVO CON HIERRO (ETAPA 1)</t>
  </si>
  <si>
    <t>LATA</t>
  </si>
  <si>
    <t>400 GM.</t>
  </si>
  <si>
    <t>FOSFOMICINA</t>
  </si>
  <si>
    <t>500 MG</t>
  </si>
  <si>
    <t xml:space="preserve">FUROSEMIDA </t>
  </si>
  <si>
    <t>GESTODEO/ETINILESTRADIOL</t>
  </si>
  <si>
    <t xml:space="preserve">GLUCOSA </t>
  </si>
  <si>
    <t>50%/50 ML.</t>
  </si>
  <si>
    <t>SOL. INYECTABLE</t>
  </si>
  <si>
    <t>IMPLANTE DE LIBERACIÓN PROLONGADA</t>
  </si>
  <si>
    <t>10.8 GM</t>
  </si>
  <si>
    <t>IMPLANTE DE LIBERACIÓN PROLONGADA EN JERINGA CON APLICADOR ENSAMBLADA</t>
  </si>
  <si>
    <t>3.6 MG.</t>
  </si>
  <si>
    <t xml:space="preserve">HARTMAN </t>
  </si>
  <si>
    <t>500 ML.</t>
  </si>
  <si>
    <t xml:space="preserve">HEPARINA </t>
  </si>
  <si>
    <t>SOLUCION, INYECTABLE</t>
  </si>
  <si>
    <t>5000 U/ML</t>
  </si>
  <si>
    <t xml:space="preserve">SOLUCIÓN OFTALMICA </t>
  </si>
  <si>
    <t>25 MGRS.</t>
  </si>
  <si>
    <t xml:space="preserve">HIDROCORTISONA/CLORANFENICOL/BENZOCAINA </t>
  </si>
  <si>
    <t>SOLUCIÓN OTICA</t>
  </si>
  <si>
    <t>10 MG/25 MG./20 MG. / 10 ML.</t>
  </si>
  <si>
    <t xml:space="preserve">HIDROXICLOROQUINA </t>
  </si>
  <si>
    <t xml:space="preserve">SUSPENSIÓN </t>
  </si>
  <si>
    <t xml:space="preserve">SOLUCION INYECTABLE </t>
  </si>
  <si>
    <t xml:space="preserve">HIERRO DEXTRAN </t>
  </si>
  <si>
    <t xml:space="preserve">AMPULA </t>
  </si>
  <si>
    <t>100 MG./ 2 ML.</t>
  </si>
  <si>
    <t xml:space="preserve">SOLUCIÓN OFTÁLMICA </t>
  </si>
  <si>
    <t>140 MG.</t>
  </si>
  <si>
    <t xml:space="preserve">IBUPROFENO </t>
  </si>
  <si>
    <t>2 GM./100 ML</t>
  </si>
  <si>
    <t>IFOSFAMIDA</t>
  </si>
  <si>
    <t xml:space="preserve">SOLUCION INYECTABLE  </t>
  </si>
  <si>
    <t xml:space="preserve">INDOMETACINA </t>
  </si>
  <si>
    <t xml:space="preserve"> CAPSULAS LP, ORAL</t>
  </si>
  <si>
    <t>50MG</t>
  </si>
  <si>
    <t xml:space="preserve">SOLUCIÓN INYECTABLE PLUMA PRELLENADA </t>
  </si>
  <si>
    <t>100 U.I./30%/70%</t>
  </si>
  <si>
    <t>100 U.I./ML</t>
  </si>
  <si>
    <t>100 U.I./ML. 3ML.</t>
  </si>
  <si>
    <t>100 U.I./ML.</t>
  </si>
  <si>
    <t xml:space="preserve">IPRATROPIO BROMURO DE / SALBUTAMOL  </t>
  </si>
  <si>
    <t xml:space="preserve">SOLUCIÓN MONODOSIS PARA NEBULIZACIÓN </t>
  </si>
  <si>
    <t>0.5 MG./2.5 MG.</t>
  </si>
  <si>
    <t>IRINOTECAN</t>
  </si>
  <si>
    <t>ISOCONAZOL</t>
  </si>
  <si>
    <t>20 GR</t>
  </si>
  <si>
    <t xml:space="preserve">ISOSORBIDA DINITRATO </t>
  </si>
  <si>
    <t xml:space="preserve">CÁPSULAS </t>
  </si>
  <si>
    <t>IVABRANDINA</t>
  </si>
  <si>
    <t xml:space="preserve">GEL </t>
  </si>
  <si>
    <t>KETOCONAZOL</t>
  </si>
  <si>
    <t xml:space="preserve">KETOROLACO </t>
  </si>
  <si>
    <t xml:space="preserve">TABLETA </t>
  </si>
  <si>
    <t>30 MG./ML</t>
  </si>
  <si>
    <t xml:space="preserve">TABLETAS  </t>
  </si>
  <si>
    <t xml:space="preserve">KETOROLACO / TRAMADOL  </t>
  </si>
  <si>
    <t>10 MG./25 MG</t>
  </si>
  <si>
    <t xml:space="preserve">LACOSAMIDA </t>
  </si>
  <si>
    <t>66.66 G/100 ML</t>
  </si>
  <si>
    <t>150 MG./300 MG</t>
  </si>
  <si>
    <t xml:space="preserve">LAMOTRIGINA </t>
  </si>
  <si>
    <t>LECARDIPINO</t>
  </si>
  <si>
    <t>10 MG</t>
  </si>
  <si>
    <t xml:space="preserve">CAPSULAS </t>
  </si>
  <si>
    <t xml:space="preserve">LEVETIRACETAM </t>
  </si>
  <si>
    <t xml:space="preserve">LEVOFLOXACINO </t>
  </si>
  <si>
    <t xml:space="preserve">COMPRIMIDOS </t>
  </si>
  <si>
    <t xml:space="preserve">LEVOTIROXINA </t>
  </si>
  <si>
    <t>100 MCG.</t>
  </si>
  <si>
    <t>50 MCG.</t>
  </si>
  <si>
    <t xml:space="preserve">LIDOCAINA </t>
  </si>
  <si>
    <t xml:space="preserve">SOLUCIÓN SPRAY </t>
  </si>
  <si>
    <t xml:space="preserve">LIDOCAINA/HIDROCORTISONA/ALUMINIO, SUBACETATO DE ZINC </t>
  </si>
  <si>
    <t xml:space="preserve">LINEZOLID </t>
  </si>
  <si>
    <t>600 MG.</t>
  </si>
  <si>
    <t xml:space="preserve">LOPERAMIDA </t>
  </si>
  <si>
    <t>200 MG./50 MG</t>
  </si>
  <si>
    <t xml:space="preserve">LORATADINA </t>
  </si>
  <si>
    <t xml:space="preserve">JARABE </t>
  </si>
  <si>
    <t>100 MG./5 MG</t>
  </si>
  <si>
    <t xml:space="preserve">L-ORNITINA L-ASPARTATO </t>
  </si>
  <si>
    <t>50MG./12.5 MG.</t>
  </si>
  <si>
    <t>MELATONINA</t>
  </si>
  <si>
    <t xml:space="preserve">MELOXICAM/CARISOPRODOL  </t>
  </si>
  <si>
    <t>15 MG./200 MG</t>
  </si>
  <si>
    <t>MELOXICAM/METOCARBAMOL</t>
  </si>
  <si>
    <t xml:space="preserve">GRAGEAS </t>
  </si>
  <si>
    <t xml:space="preserve">METAMIZOL </t>
  </si>
  <si>
    <t>850 MG.</t>
  </si>
  <si>
    <t xml:space="preserve">METFORMINA </t>
  </si>
  <si>
    <t xml:space="preserve">METOCARBAMOL/PARACETAMOL  </t>
  </si>
  <si>
    <t>400 MG./350 MG</t>
  </si>
  <si>
    <t xml:space="preserve">METOCLOPRAMIDA </t>
  </si>
  <si>
    <t xml:space="preserve">METOPROLOL </t>
  </si>
  <si>
    <t xml:space="preserve">METRONIDAZOL </t>
  </si>
  <si>
    <t xml:space="preserve">MICONAZOL </t>
  </si>
  <si>
    <t xml:space="preserve">CREMA TOPICA </t>
  </si>
  <si>
    <t>2% /20 GM.</t>
  </si>
  <si>
    <t xml:space="preserve">MIRTAZAPINA </t>
  </si>
  <si>
    <t xml:space="preserve">MOMETASONA </t>
  </si>
  <si>
    <t>MONTELUKAST SÓDICO</t>
  </si>
  <si>
    <t xml:space="preserve">MOXIFLOXACINO </t>
  </si>
  <si>
    <t xml:space="preserve">MOXIFLOXACINO  </t>
  </si>
  <si>
    <t>0.5%/ 5 ML</t>
  </si>
  <si>
    <t>1.750 MG./5000U.I./0.025 MG.</t>
  </si>
  <si>
    <t xml:space="preserve">NITROFURANTOINA </t>
  </si>
  <si>
    <t xml:space="preserve">SOLUCION ORAL </t>
  </si>
  <si>
    <t>0.01 GM</t>
  </si>
  <si>
    <t>OBINUTUZUMAB</t>
  </si>
  <si>
    <t>TABLETAS DISPERSABLES</t>
  </si>
  <si>
    <t xml:space="preserve">OLANZAPINA </t>
  </si>
  <si>
    <t>OLOPATADINA</t>
  </si>
  <si>
    <t>OLOPATADINA/AZELASTINA</t>
  </si>
  <si>
    <t xml:space="preserve">OMEPRAZOL  </t>
  </si>
  <si>
    <t>8 MG</t>
  </si>
  <si>
    <t>75 MGRS.</t>
  </si>
  <si>
    <t>30 MG./5 ML</t>
  </si>
  <si>
    <t xml:space="preserve">PANCREATINA 1:100/DIMETICONA/BILIS DE BUEY/ASPERGILLUS NIGER </t>
  </si>
  <si>
    <t>130 MG./40 MG./25 MG./5 MG.</t>
  </si>
  <si>
    <t xml:space="preserve">PARACETAMOL </t>
  </si>
  <si>
    <t>PARACETAMOL/TRAMADOL</t>
  </si>
  <si>
    <t xml:space="preserve">PAROXETINA </t>
  </si>
  <si>
    <t xml:space="preserve">PENTOXIFILINA </t>
  </si>
  <si>
    <t>PERINDOPRIL ARGININA/INDAPAMIDA/ AMLODIPINO</t>
  </si>
  <si>
    <t>5MG/1.25MG/5MG</t>
  </si>
  <si>
    <t>PEROXIDO  BENZOILO</t>
  </si>
  <si>
    <t>420 MGS/14 ML.</t>
  </si>
  <si>
    <t>PILOCARPINA</t>
  </si>
  <si>
    <t>30MG TABLETA</t>
  </si>
  <si>
    <t xml:space="preserve">PIOGLITAZONA </t>
  </si>
  <si>
    <t xml:space="preserve">PIRACETAM </t>
  </si>
  <si>
    <t>800 MG.</t>
  </si>
  <si>
    <t xml:space="preserve"> TABLETAS </t>
  </si>
  <si>
    <t>POMADA</t>
  </si>
  <si>
    <t>5 GM./1 GM</t>
  </si>
  <si>
    <t xml:space="preserve">PREDNISOLONA </t>
  </si>
  <si>
    <t>5% /5 ML.</t>
  </si>
  <si>
    <t xml:space="preserve">PREDNISONA </t>
  </si>
  <si>
    <t xml:space="preserve">PROPRANOLOL </t>
  </si>
  <si>
    <t xml:space="preserve">PSYLLIUM PLANTAGO  </t>
  </si>
  <si>
    <t xml:space="preserve">POLVO </t>
  </si>
  <si>
    <t>49.70 GM./100 GM.</t>
  </si>
  <si>
    <t xml:space="preserve">QUETIAPINA   </t>
  </si>
  <si>
    <t xml:space="preserve">RALOXIFENO  </t>
  </si>
  <si>
    <t xml:space="preserve">RAMIPRIL </t>
  </si>
  <si>
    <t xml:space="preserve">RASAGILINA </t>
  </si>
  <si>
    <t>2MG.</t>
  </si>
  <si>
    <t>100 MG./10 ML</t>
  </si>
  <si>
    <t>500 MG. /50 ML</t>
  </si>
  <si>
    <t>20 MG</t>
  </si>
  <si>
    <t>15 MG</t>
  </si>
  <si>
    <t>250 MCG.</t>
  </si>
  <si>
    <t xml:space="preserve">ROSUVASTATINA </t>
  </si>
  <si>
    <t>0.040G/0.150G.</t>
  </si>
  <si>
    <t xml:space="preserve">SAXAGLIPTINA </t>
  </si>
  <si>
    <t xml:space="preserve">SAXAGLIPTINA/METFORMINA  XR </t>
  </si>
  <si>
    <t>5 MG./ 1000 MG</t>
  </si>
  <si>
    <t>187 MG.</t>
  </si>
  <si>
    <t xml:space="preserve">SERTRALINA </t>
  </si>
  <si>
    <t xml:space="preserve">SILDENAFIL </t>
  </si>
  <si>
    <t xml:space="preserve">SIMVASTATINA </t>
  </si>
  <si>
    <t xml:space="preserve"> CARTUCHO</t>
  </si>
  <si>
    <t xml:space="preserve">5.3 MG 16 U.I. </t>
  </si>
  <si>
    <t xml:space="preserve">SULINDACO </t>
  </si>
  <si>
    <t>200MG</t>
  </si>
  <si>
    <t>TAMOXIFENO CITRATO DE</t>
  </si>
  <si>
    <t xml:space="preserve">TAMSULOSINA </t>
  </si>
  <si>
    <t>0.4 MG</t>
  </si>
  <si>
    <t xml:space="preserve">TELMISARTAN  </t>
  </si>
  <si>
    <t xml:space="preserve">TIAMINA, CLORHIDRATO DE (B1)/ PIRIDOXINA, CLORHIDRATO DE  (B6)/ CIANOCOBALAMINA (B12)  /DICLOFENACO SODICO </t>
  </si>
  <si>
    <t>100 MG./100 MG./5,000 MCG./75 MG.</t>
  </si>
  <si>
    <t>TIOTROPIO</t>
  </si>
  <si>
    <t xml:space="preserve">TRAMADOL </t>
  </si>
  <si>
    <t>100 MG./1 ML</t>
  </si>
  <si>
    <t>440 MG.</t>
  </si>
  <si>
    <t>TREHALOSA</t>
  </si>
  <si>
    <t>TRIMETAZADINA</t>
  </si>
  <si>
    <t>80 MG./400 MG</t>
  </si>
  <si>
    <t xml:space="preserve">TRIMETOPRIMA/SULFAMETOXAZOL </t>
  </si>
  <si>
    <t>160 MG./800 MG</t>
  </si>
  <si>
    <t>UMECLIDINIO/VILANTEROL</t>
  </si>
  <si>
    <t>URSODESOXICOLICO ÁCIDO</t>
  </si>
  <si>
    <t>450MG</t>
  </si>
  <si>
    <t>SUSPENSION, ORA</t>
  </si>
  <si>
    <t>4 G./100 ML.</t>
  </si>
  <si>
    <t xml:space="preserve">VALSARTAN </t>
  </si>
  <si>
    <t>160 MG.</t>
  </si>
  <si>
    <t xml:space="preserve">VERAPAMILO </t>
  </si>
  <si>
    <t>VINCRISTINA SULFATO DE</t>
  </si>
  <si>
    <t>VORTIOXETINA</t>
  </si>
  <si>
    <t>KENCICLEN 100mg CAJA/1 TABLETAS,ORAL</t>
  </si>
  <si>
    <t>TERPLEX 100MG CAJA 10 TABLETAS, ORAL</t>
  </si>
  <si>
    <t>ZOQUALO 100 MG CAJA/30 TABLETAS,ORAL</t>
  </si>
  <si>
    <t>TRAMADOL tramed 50mg CAJA/20 CAPSULAS,ORAL</t>
  </si>
  <si>
    <t>050-582-01</t>
  </si>
  <si>
    <t>050-573-01</t>
  </si>
  <si>
    <t>050-46501</t>
  </si>
  <si>
    <t>MEDICAMENTO ENTREGADO</t>
  </si>
  <si>
    <t xml:space="preserve">SOLICITUDES DE MEDICAMENTO </t>
  </si>
  <si>
    <t xml:space="preserve">CLAVES CON MEDICAMENTO </t>
  </si>
  <si>
    <t>050-061-01</t>
  </si>
  <si>
    <t>050-648-01</t>
  </si>
  <si>
    <t>DEXKETOPROFENO</t>
  </si>
  <si>
    <t>050-288-01</t>
  </si>
  <si>
    <t>010-023-01</t>
  </si>
  <si>
    <t>050-297-01</t>
  </si>
  <si>
    <t>050-516-01</t>
  </si>
  <si>
    <t>050-512-01</t>
  </si>
  <si>
    <t>050-705-01</t>
  </si>
  <si>
    <t>050-706-01</t>
  </si>
  <si>
    <t>050-490-01</t>
  </si>
  <si>
    <t>050-580-01</t>
  </si>
  <si>
    <t>050-491-01</t>
  </si>
  <si>
    <t>050-506-01</t>
  </si>
  <si>
    <t>050-511-01</t>
  </si>
  <si>
    <t>050-515-01</t>
  </si>
  <si>
    <t>050-522-01</t>
  </si>
  <si>
    <t>050-651-01</t>
  </si>
  <si>
    <t>050-662-01</t>
  </si>
  <si>
    <t>050-550-01</t>
  </si>
  <si>
    <t>MESNA</t>
  </si>
  <si>
    <t>050-592-01</t>
  </si>
  <si>
    <t>INSULINA GLULISINA</t>
  </si>
  <si>
    <t>050-621-01</t>
  </si>
  <si>
    <t>06% / 10 ML</t>
  </si>
  <si>
    <t>DARUNAVIR/COBICSTAT</t>
  </si>
  <si>
    <t>800/150 MG</t>
  </si>
  <si>
    <t xml:space="preserve">SOL. INYECTABLE </t>
  </si>
  <si>
    <t>37.5 MG</t>
  </si>
  <si>
    <t xml:space="preserve">AMOXICILINA/BROMHEXINA </t>
  </si>
  <si>
    <t>250 MG./8 MG</t>
  </si>
  <si>
    <t>500 MG./8 MG</t>
  </si>
  <si>
    <t>125 MG./10 MG</t>
  </si>
  <si>
    <t>0.05 MG./ML</t>
  </si>
  <si>
    <t>PALONOSETRON</t>
  </si>
  <si>
    <t>050-525-01</t>
  </si>
  <si>
    <t>050-547-01</t>
  </si>
  <si>
    <t>050-574-01</t>
  </si>
  <si>
    <t>050-606-01</t>
  </si>
  <si>
    <t>050-503-01</t>
  </si>
  <si>
    <t>050-556-01</t>
  </si>
  <si>
    <t>INMUNOGLOBULINA HUMANA</t>
  </si>
  <si>
    <t>50 MG./ML.</t>
  </si>
  <si>
    <t>050-483-01</t>
  </si>
  <si>
    <t>050-488-01</t>
  </si>
  <si>
    <t>050-526-01</t>
  </si>
  <si>
    <t>050-530-01</t>
  </si>
  <si>
    <t>050-539-01</t>
  </si>
  <si>
    <t>050-545-01</t>
  </si>
  <si>
    <t>050-546-01</t>
  </si>
  <si>
    <t>050-557-01</t>
  </si>
  <si>
    <t>050-561-01</t>
  </si>
  <si>
    <t>050-566-01</t>
  </si>
  <si>
    <t>050-576-01</t>
  </si>
  <si>
    <t>050-577-01</t>
  </si>
  <si>
    <t>050-585-01</t>
  </si>
  <si>
    <t>050-586-01</t>
  </si>
  <si>
    <t>050-602-01</t>
  </si>
  <si>
    <t>050-609-01</t>
  </si>
  <si>
    <t>050-610-01</t>
  </si>
  <si>
    <t>050-611-01</t>
  </si>
  <si>
    <t>050-613-01</t>
  </si>
  <si>
    <t>050-614-01</t>
  </si>
  <si>
    <t>050-615-01</t>
  </si>
  <si>
    <t>050-653-01</t>
  </si>
  <si>
    <t>050-667-01</t>
  </si>
  <si>
    <t>050-668-01</t>
  </si>
  <si>
    <t>050-670-01</t>
  </si>
  <si>
    <t>050-687-01</t>
  </si>
  <si>
    <t>050-689-01</t>
  </si>
  <si>
    <t>050-691-01</t>
  </si>
  <si>
    <t>050-692-01</t>
  </si>
  <si>
    <t>050-695-01</t>
  </si>
  <si>
    <t>050-696-01</t>
  </si>
  <si>
    <t>050-697-01</t>
  </si>
  <si>
    <t>050-699-01</t>
  </si>
  <si>
    <t>050-702-01</t>
  </si>
  <si>
    <t>050-708-01</t>
  </si>
  <si>
    <t>050-709-01</t>
  </si>
  <si>
    <t>050-710-01</t>
  </si>
  <si>
    <t>050-712-01</t>
  </si>
  <si>
    <t>010-030-01</t>
  </si>
  <si>
    <t>010-040-01</t>
  </si>
  <si>
    <t>050-186-01</t>
  </si>
  <si>
    <t>LACTOBACILLUS ACIDOPHILUS, BIFIDOBACTERIUM LACTIS, LACTOBACILLUS CASEI, INULINA</t>
  </si>
  <si>
    <t xml:space="preserve">RANITIDINA </t>
  </si>
  <si>
    <t>CENTELLA ASIATICA/METRONIDAZOL/NITROFURAL</t>
  </si>
  <si>
    <t>NIFRURANTEL/NISTATINA</t>
  </si>
  <si>
    <t>VINBLASTINA</t>
  </si>
  <si>
    <t>FLUDARABINA</t>
  </si>
  <si>
    <t>DAUNORRUBICINA</t>
  </si>
  <si>
    <t>IDARRUBICINA</t>
  </si>
  <si>
    <t>INTERFERON ALFA</t>
  </si>
  <si>
    <t>L-ASPARGINASA</t>
  </si>
  <si>
    <t>DAPTOMICINA</t>
  </si>
  <si>
    <t>PIRIDOXINA</t>
  </si>
  <si>
    <t>DORAVIRINA/LAMIVUDINA/TENOFOVIR</t>
  </si>
  <si>
    <t>EFAVIRENZ/LAMIVUDINA/TENOFOVIR</t>
  </si>
  <si>
    <t>LAMIVUDINA</t>
  </si>
  <si>
    <t xml:space="preserve">NEVIRAPINA </t>
  </si>
  <si>
    <t xml:space="preserve">METFORMINA / CANAGLIFOZINA </t>
  </si>
  <si>
    <t xml:space="preserve">ACETATO LEUPROLIDE  </t>
  </si>
  <si>
    <t>GLUCOSAMINA/CONDROITINA</t>
  </si>
  <si>
    <t>ENTACAPONE</t>
  </si>
  <si>
    <t>TETRABENAZINA</t>
  </si>
  <si>
    <t>LIMECICLINA</t>
  </si>
  <si>
    <t>OXICONAZOL</t>
  </si>
  <si>
    <t>IVERMECTINA</t>
  </si>
  <si>
    <t>ÁCIDO GLICIRRICINICO</t>
  </si>
  <si>
    <t>ADAPALENO</t>
  </si>
  <si>
    <t>TETRINOINA</t>
  </si>
  <si>
    <t>PEROXIDO BENZOILO</t>
  </si>
  <si>
    <t>LIDOCAINA/TRIBENOSIDO</t>
  </si>
  <si>
    <t>THYROTROPIN ALFA</t>
  </si>
  <si>
    <t xml:space="preserve">ALFUZOSINA </t>
  </si>
  <si>
    <t>NIMODIPINO</t>
  </si>
  <si>
    <t xml:space="preserve">ACIDO FUSIDICO O FUSIDATO SODICO  </t>
  </si>
  <si>
    <t xml:space="preserve">TEOFILINA/AMBROXOL </t>
  </si>
  <si>
    <t>ELTROMBOPAG</t>
  </si>
  <si>
    <t>REGORAFENIB</t>
  </si>
  <si>
    <t>010-322-02</t>
  </si>
  <si>
    <t>010-375-02</t>
  </si>
  <si>
    <t>050-717-01</t>
  </si>
  <si>
    <t>050-719-01</t>
  </si>
  <si>
    <t>050-723-01</t>
  </si>
  <si>
    <t>010-360-01</t>
  </si>
  <si>
    <t>050-713-01</t>
  </si>
  <si>
    <t>050-721-01</t>
  </si>
  <si>
    <t>010-345-02</t>
  </si>
  <si>
    <t>010-159-02</t>
  </si>
  <si>
    <t>050-718-01</t>
  </si>
  <si>
    <t>CAPSULAS, ORAL</t>
  </si>
  <si>
    <t>90 MG</t>
  </si>
  <si>
    <t>60MG/300MG</t>
  </si>
  <si>
    <t>GOTAS, OFTÁLMICA</t>
  </si>
  <si>
    <t>APIXABÁN</t>
  </si>
  <si>
    <t>AZILSARTAN MEDOXIMILO</t>
  </si>
  <si>
    <t>AZILSARTAN MEDOXIMILO/CLORTALIDONA</t>
  </si>
  <si>
    <t>SOLUCION, INTRAVENOSA</t>
  </si>
  <si>
    <t>400 MG/ 16 ML.</t>
  </si>
  <si>
    <t>1%/0.5% /5 ML</t>
  </si>
  <si>
    <t>GRAGEAS, ORAL</t>
  </si>
  <si>
    <t>500MG</t>
  </si>
  <si>
    <t>3 MG/ML</t>
  </si>
  <si>
    <t>SOLUCION ORAL.</t>
  </si>
  <si>
    <t>MLSOLUCIÓN OFTÁLMICA</t>
  </si>
  <si>
    <t>300 MCG</t>
  </si>
  <si>
    <t>60 MCG</t>
  </si>
  <si>
    <t>FRASCO NEBULIZADOR</t>
  </si>
  <si>
    <t>89 MCG</t>
  </si>
  <si>
    <t xml:space="preserve">TUBO GEL </t>
  </si>
  <si>
    <t>TUBO /60 DOSIS, TOPICA</t>
  </si>
  <si>
    <t xml:space="preserve">40 MG. </t>
  </si>
  <si>
    <t>20MG/ML</t>
  </si>
  <si>
    <t>GOTAS OFTALMICAS</t>
  </si>
  <si>
    <t>5 ML</t>
  </si>
  <si>
    <t xml:space="preserve">300MG. </t>
  </si>
  <si>
    <t>ENALAPRIL, MALEATO DE</t>
  </si>
  <si>
    <t>COMPRIMIDOS, ORAL</t>
  </si>
  <si>
    <t>20MG</t>
  </si>
  <si>
    <t>5ML/2BILLONES UFC</t>
  </si>
  <si>
    <t xml:space="preserve">EXTRACTO RUSCUS ACULEATUS /HESPERIDINA METILCHALCONA/ACIDO ASCORBICO </t>
  </si>
  <si>
    <t>5%/15 ML.</t>
  </si>
  <si>
    <t xml:space="preserve">INSULINA ASPARTICA (ADN RECOMBINANTE) INSULINA ASPARTICA SOLUBLE / INSULINA APARTO CRISTALINA CON PROTAMINA </t>
  </si>
  <si>
    <t>INSULINA DETEMIR (ADN RECOMBINANTE)</t>
  </si>
  <si>
    <t xml:space="preserve">INSULINA HUMANA ISÓFANA  </t>
  </si>
  <si>
    <t xml:space="preserve">INSULINA HUMANA R </t>
  </si>
  <si>
    <t>KETOROLACO SL</t>
  </si>
  <si>
    <t>TUBO/6 APLICADOR, RECTAL</t>
  </si>
  <si>
    <t>50MG./2.5MG/35MG./180MG.</t>
  </si>
  <si>
    <t>SOBRES, ORAL</t>
  </si>
  <si>
    <t>3G</t>
  </si>
  <si>
    <t>400 MG/4 ML</t>
  </si>
  <si>
    <t>30 MG</t>
  </si>
  <si>
    <t>FRASCOSPRAY NASAL</t>
  </si>
  <si>
    <t>0.05G/18ML</t>
  </si>
  <si>
    <t>1 MG./ML.</t>
  </si>
  <si>
    <t>AMPULAS</t>
  </si>
  <si>
    <t>1,000 MG</t>
  </si>
  <si>
    <t>60MG/ML</t>
  </si>
  <si>
    <t xml:space="preserve">PACLITAXEL/ALBUMINA </t>
  </si>
  <si>
    <t>250 MCG/ 5ML</t>
  </si>
  <si>
    <t>325 MG/37.5 MG.</t>
  </si>
  <si>
    <t>200 MG</t>
  </si>
  <si>
    <t xml:space="preserve"> FRASCO/60 MILILITRO, ORAL</t>
  </si>
  <si>
    <t xml:space="preserve">SOL OFTALMICA </t>
  </si>
  <si>
    <t>162 MG</t>
  </si>
  <si>
    <t>TRASTUZUMAB/EMTANSINA</t>
  </si>
  <si>
    <t>160 MG</t>
  </si>
  <si>
    <t>35 MG</t>
  </si>
  <si>
    <t>75 MG</t>
  </si>
  <si>
    <t xml:space="preserve">MEDICAMENTO </t>
  </si>
  <si>
    <t>050-716-01</t>
  </si>
  <si>
    <t xml:space="preserve">FUERA DE PROCESO </t>
  </si>
  <si>
    <t>050-462-01</t>
  </si>
  <si>
    <t>050-472-01</t>
  </si>
  <si>
    <t>050-476-01</t>
  </si>
  <si>
    <t>050-533-01</t>
  </si>
  <si>
    <t>050-541-01</t>
  </si>
  <si>
    <t>050-600-01</t>
  </si>
  <si>
    <t>050-603-01</t>
  </si>
  <si>
    <t>050-616-01</t>
  </si>
  <si>
    <t>050-638-01</t>
  </si>
  <si>
    <t>050-639-01</t>
  </si>
  <si>
    <t>050-642-01</t>
  </si>
  <si>
    <t>050-664-01</t>
  </si>
  <si>
    <t>050-682-01</t>
  </si>
  <si>
    <t>050-685-01</t>
  </si>
  <si>
    <t>050-704-01</t>
  </si>
  <si>
    <t>010-214-02</t>
  </si>
  <si>
    <t>050-722-01</t>
  </si>
  <si>
    <t>250 MG./15 ML</t>
  </si>
  <si>
    <t xml:space="preserve">ACENOCUMAROL  </t>
  </si>
  <si>
    <t>POLVO/SOBRES</t>
  </si>
  <si>
    <t>0.8008 GR./1.1352 GR.</t>
  </si>
  <si>
    <t xml:space="preserve">ÁCIDO FOLICO </t>
  </si>
  <si>
    <t xml:space="preserve">ACIDO FUSIDICO/ VALERATO DE BETAMETASONA  </t>
  </si>
  <si>
    <t>2 GM./.001 GM./15 GRS.</t>
  </si>
  <si>
    <t>SOLUCION INYECTABLE, JERINGA PRELLENADA CON AUTOINYECTOR</t>
  </si>
  <si>
    <t>40 MG/0.4 ML.</t>
  </si>
  <si>
    <t xml:space="preserve">ALBENDAZOL </t>
  </si>
  <si>
    <t xml:space="preserve">ALFACETO ANALOGOS DE AMINOACIDOS     </t>
  </si>
  <si>
    <t xml:space="preserve"> GRAGEAS,ORAL</t>
  </si>
  <si>
    <t>630MG</t>
  </si>
  <si>
    <t>LATA LIQUIDO</t>
  </si>
  <si>
    <t>237 ML.</t>
  </si>
  <si>
    <t>25 MG./15 MG.</t>
  </si>
  <si>
    <t xml:space="preserve">AMANTADINA, SULFATO </t>
  </si>
  <si>
    <t xml:space="preserve">AMIODARONA </t>
  </si>
  <si>
    <t xml:space="preserve">AMITRIPTILINA </t>
  </si>
  <si>
    <t xml:space="preserve"> TABLETAS,ORAL</t>
  </si>
  <si>
    <t>50mg</t>
  </si>
  <si>
    <t>10 MG./3 MG./2 MG.</t>
  </si>
  <si>
    <t xml:space="preserve">AMLODIPINO/LOSARTAN </t>
  </si>
  <si>
    <t>5 MG./100 MG</t>
  </si>
  <si>
    <t xml:space="preserve">APIXABAN </t>
  </si>
  <si>
    <t xml:space="preserve">ATENOLOL </t>
  </si>
  <si>
    <t>200 MG./5 ML</t>
  </si>
  <si>
    <t xml:space="preserve">BETAMETASONA </t>
  </si>
  <si>
    <t>LOCIÓN</t>
  </si>
  <si>
    <t>0.1 GM./30 ML.</t>
  </si>
  <si>
    <t>JERINGA PRECARGADA</t>
  </si>
  <si>
    <t>2.71 MG./3.00 MG.</t>
  </si>
  <si>
    <t xml:space="preserve">BICARBONATO DE POTASIO/POTASIO, CLORURO DE /LISINA, CLORHIDRATO DE </t>
  </si>
  <si>
    <t>TABLETAS EFERVESCENTES</t>
  </si>
  <si>
    <t>500.560 MG/372.750/913.020 MG</t>
  </si>
  <si>
    <t>BIFIDOBACTERIUM BB-12, FIBRA FOS, INULINA</t>
  </si>
  <si>
    <t>1 x 109 UFC/5.3 GR./10 ML.</t>
  </si>
  <si>
    <t>15 U.I</t>
  </si>
  <si>
    <t xml:space="preserve">BROMAZEPAM </t>
  </si>
  <si>
    <t>3 MG.</t>
  </si>
  <si>
    <t xml:space="preserve">BROMURO DE PINAVERIO/DIMETICONA </t>
  </si>
  <si>
    <t>100 MG./300 MG</t>
  </si>
  <si>
    <t>PARCHES</t>
  </si>
  <si>
    <t xml:space="preserve">BUTILHIOSCINA/METAMIZOL </t>
  </si>
  <si>
    <t>10 MG./250 MG</t>
  </si>
  <si>
    <t xml:space="preserve">CALCIO /VITAMINA D3  </t>
  </si>
  <si>
    <t>600 MG/400 U.I</t>
  </si>
  <si>
    <t>50 MG./50 MG. EN 100 GM.</t>
  </si>
  <si>
    <t>CREMA TOPICA</t>
  </si>
  <si>
    <t>20%/100 GM.</t>
  </si>
  <si>
    <t>50 MG./200 MG./200 MG.</t>
  </si>
  <si>
    <t xml:space="preserve">CARBONATO DE CALCIO </t>
  </si>
  <si>
    <t xml:space="preserve">CEFIXIMA </t>
  </si>
  <si>
    <t>CERTULIZUMAB PEGOL</t>
  </si>
  <si>
    <t>200 MG./1 ML.</t>
  </si>
  <si>
    <t>100 MG./50 ML</t>
  </si>
  <si>
    <t>6.5 MG</t>
  </si>
  <si>
    <t xml:space="preserve"> AMPULA,INTRAVENOSA</t>
  </si>
  <si>
    <t>FRASCO AMP</t>
  </si>
  <si>
    <t>500 MG./10 ML.</t>
  </si>
  <si>
    <t xml:space="preserve">CLARITROMICINA  </t>
  </si>
  <si>
    <t>GEL,TOPICA</t>
  </si>
  <si>
    <t>1 G./30</t>
  </si>
  <si>
    <t xml:space="preserve">CLINDAMICINA/KETOCONAZOL </t>
  </si>
  <si>
    <t>ÓVULOS VAGINALES</t>
  </si>
  <si>
    <t>100 MG./400 MG</t>
  </si>
  <si>
    <t xml:space="preserve">CLIOQUINOL </t>
  </si>
  <si>
    <t>3 GM./100 GRS</t>
  </si>
  <si>
    <t xml:space="preserve">CLONIXINATO DE LISINA </t>
  </si>
  <si>
    <t xml:space="preserve">CLORTALIDONA </t>
  </si>
  <si>
    <t>5%/1 ML.</t>
  </si>
  <si>
    <t xml:space="preserve">CLOTRIMAZOL </t>
  </si>
  <si>
    <t>1%/30 GM.</t>
  </si>
  <si>
    <t xml:space="preserve">CREMA VAGINAL </t>
  </si>
  <si>
    <t>2%/2 GM.</t>
  </si>
  <si>
    <t xml:space="preserve">COLCHICINA </t>
  </si>
  <si>
    <t>SOLUCION,ORAL</t>
  </si>
  <si>
    <t>17.86 G./100 ML.</t>
  </si>
  <si>
    <t xml:space="preserve">COMPLEJO POLIMALTOSADO FERRICO/ÁCIDO FOLICO </t>
  </si>
  <si>
    <t>GRAGEAS,ORAL</t>
  </si>
  <si>
    <t>30MG/500MCG</t>
  </si>
  <si>
    <t>DABIGATRAN ETEXILATO</t>
  </si>
  <si>
    <t>110 MG</t>
  </si>
  <si>
    <t>0.1 MG.</t>
  </si>
  <si>
    <t>0.05%/ 100 GR.</t>
  </si>
  <si>
    <t xml:space="preserve">DEXLANZOPRASOL </t>
  </si>
  <si>
    <t>TABLETAS,ORAL</t>
  </si>
  <si>
    <t>60mg</t>
  </si>
  <si>
    <t xml:space="preserve">DEXTROMETORFANO </t>
  </si>
  <si>
    <t>300 MG./100 ML.</t>
  </si>
  <si>
    <t xml:space="preserve">DIGOXINA </t>
  </si>
  <si>
    <t>0.25 MG</t>
  </si>
  <si>
    <t>90 MG.</t>
  </si>
  <si>
    <t xml:space="preserve">DORZOLAMIDA/TIMOLOL </t>
  </si>
  <si>
    <t>20 MG./5 MG. / 5 ML.</t>
  </si>
  <si>
    <t>DOXORUBICINA CLORHIDRATO DE</t>
  </si>
  <si>
    <t>CAPSULAS,ORAL</t>
  </si>
  <si>
    <t>0.5 MG./0.4 MG.</t>
  </si>
  <si>
    <t>600 MG</t>
  </si>
  <si>
    <t xml:space="preserve">EPIRUBICINA </t>
  </si>
  <si>
    <t xml:space="preserve">ERITROMICINA </t>
  </si>
  <si>
    <t>ERTAPENEM SODICO</t>
  </si>
  <si>
    <t>SOLUCION,INTRAMUSCULAR</t>
  </si>
  <si>
    <t xml:space="preserve">ESTRIOL </t>
  </si>
  <si>
    <t>AMPULA,SUBCUTANEA</t>
  </si>
  <si>
    <t xml:space="preserve">FENITOINA </t>
  </si>
  <si>
    <t xml:space="preserve">FENOBARBITAL </t>
  </si>
  <si>
    <t xml:space="preserve">JERINGA PRELLENADA SOLUCIÓN INYECTABLE </t>
  </si>
  <si>
    <t>300 MCG./1 ML</t>
  </si>
  <si>
    <t xml:space="preserve">FLUTICASONA </t>
  </si>
  <si>
    <t>60 DOSIS 250 MCG.</t>
  </si>
  <si>
    <t>FUROATO DE FLUTICASONA/VILANTEROL</t>
  </si>
  <si>
    <t>200 MCG./25 MCG.</t>
  </si>
  <si>
    <t xml:space="preserve">GABAPENTINA </t>
  </si>
  <si>
    <t>16 MG</t>
  </si>
  <si>
    <t xml:space="preserve">GINKGO BILOBA </t>
  </si>
  <si>
    <t>240 MG.</t>
  </si>
  <si>
    <t xml:space="preserve">GLIMEPIRIDA /METFORMINA </t>
  </si>
  <si>
    <t>4 mg/850 mg.</t>
  </si>
  <si>
    <t xml:space="preserve">GLUCOSAMINA/MELOXICAM  </t>
  </si>
  <si>
    <t>SOBRES POLVO</t>
  </si>
  <si>
    <t>1500 MG./15 MG</t>
  </si>
  <si>
    <t>SOLUCIÓN ORAL</t>
  </si>
  <si>
    <t xml:space="preserve">HALOPERIDOL </t>
  </si>
  <si>
    <t xml:space="preserve">HIDRALAZINA </t>
  </si>
  <si>
    <t>10mg</t>
  </si>
  <si>
    <t>1%/30 G.</t>
  </si>
  <si>
    <t>CAPSULA</t>
  </si>
  <si>
    <t>3.7 GM./4 GR./0.05 GM.</t>
  </si>
  <si>
    <t xml:space="preserve">IMIPRAMINA </t>
  </si>
  <si>
    <t xml:space="preserve">INSULINA GLARGINA  </t>
  </si>
  <si>
    <t>SOLUCIÓN INYECTABLE PLUMA PRELLENADA</t>
  </si>
  <si>
    <t>100 U.I. 3ML.</t>
  </si>
  <si>
    <t xml:space="preserve">INSULINA LISPRO </t>
  </si>
  <si>
    <t xml:space="preserve">SOLUCIÓN INYECTABLE PLUMA PRELLENADA KWIK PEN </t>
  </si>
  <si>
    <t>300 U.I./3 ML.</t>
  </si>
  <si>
    <t xml:space="preserve">SOLUCIÓN INYECTABLE PLUMA PRELLENADA  KWIK PEN </t>
  </si>
  <si>
    <t xml:space="preserve">SUSPENSIÓN EN AEROSOL ,  EN FRASCO PRESURIZADO CON VÁLVULA DOSIFICADORA </t>
  </si>
  <si>
    <t>1.68 MG./8.77 MG./ 4.5 ML.</t>
  </si>
  <si>
    <t xml:space="preserve">ITRACONAZOL </t>
  </si>
  <si>
    <t xml:space="preserve">KETANSERINA </t>
  </si>
  <si>
    <t>2 GM./78 GRS.</t>
  </si>
  <si>
    <t>JERINGA,INTRAVENOSA</t>
  </si>
  <si>
    <t>45 MG</t>
  </si>
  <si>
    <t>100 MG./25 MG</t>
  </si>
  <si>
    <t>250 MG./25 MG</t>
  </si>
  <si>
    <t xml:space="preserve">LIRAGLUTIDA </t>
  </si>
  <si>
    <t xml:space="preserve">SOLUCION INYECTABLE, PLUMASPRELLENADAS </t>
  </si>
  <si>
    <t>6MG.</t>
  </si>
  <si>
    <t xml:space="preserve">LISADO BACTERIANO LIOFILIZADO </t>
  </si>
  <si>
    <t xml:space="preserve">LORATADINA /FENILEFRINA  </t>
  </si>
  <si>
    <t>0.1 GM./0.4 GM./FCO 100 ML.</t>
  </si>
  <si>
    <t xml:space="preserve">LORAZEPAM </t>
  </si>
  <si>
    <t>LUTEINA,ATAXANTINA,VITAMINA C  Y  E, ZINC Y COBRE</t>
  </si>
  <si>
    <t>COMPRIMIDOS  TABLETAS ,ORAL</t>
  </si>
  <si>
    <t>10MG/4MG/180MG/30MG/20MG/1MG</t>
  </si>
  <si>
    <t xml:space="preserve">MECLIZINA/PIRIDOXINA </t>
  </si>
  <si>
    <t>0.297 GM./0608 GM.</t>
  </si>
  <si>
    <t>25 MG./50 MG</t>
  </si>
  <si>
    <t>5 mg</t>
  </si>
  <si>
    <t xml:space="preserve">MELFALANO </t>
  </si>
  <si>
    <t xml:space="preserve">METFORMINA/ CLORHIDRATO DE GLIBENCLAMIDA </t>
  </si>
  <si>
    <t>500 MG./5 MG</t>
  </si>
  <si>
    <t>500 MG./2.5 MG.</t>
  </si>
  <si>
    <t xml:space="preserve">METILFENIDATO </t>
  </si>
  <si>
    <t xml:space="preserve">MUPIROCINA </t>
  </si>
  <si>
    <t>UNGÜENTO</t>
  </si>
  <si>
    <t>2% /15 GM.</t>
  </si>
  <si>
    <t>550MG.</t>
  </si>
  <si>
    <t xml:space="preserve">NIFEDIPINO </t>
  </si>
  <si>
    <t xml:space="preserve">COMPRIMIDOS LIBERACIÓN PROLONGADA </t>
  </si>
  <si>
    <t xml:space="preserve">NIFURATEL /NISTATINA </t>
  </si>
  <si>
    <t xml:space="preserve">ÓVULOS VAGINALES </t>
  </si>
  <si>
    <t>500 MG./200,00 U.I.</t>
  </si>
  <si>
    <t xml:space="preserve">NIFUROXAZIDA </t>
  </si>
  <si>
    <t xml:space="preserve">NITAZOXANIDA </t>
  </si>
  <si>
    <t xml:space="preserve">OXIBUTININA </t>
  </si>
  <si>
    <t>125 MG</t>
  </si>
  <si>
    <t>500 MG./25 MG./5 MG./4 MG.</t>
  </si>
  <si>
    <t>PARACETAMOL/FOSFATO DE CODEINA</t>
  </si>
  <si>
    <t>500MG./30 MG</t>
  </si>
  <si>
    <t>2 MCGR</t>
  </si>
  <si>
    <t xml:space="preserve">100 MG. 4ML. </t>
  </si>
  <si>
    <t xml:space="preserve">PIRIDOSTIGMINA </t>
  </si>
  <si>
    <t xml:space="preserve">POLIETILENGLICOL </t>
  </si>
  <si>
    <t>ORAL, POLVO</t>
  </si>
  <si>
    <t>17G.</t>
  </si>
  <si>
    <t>POLIETILENGLICOL/BICARBONATO DE SODIO/CLORURO DE SODIO/CLORURO DE POTASÌO</t>
  </si>
  <si>
    <t xml:space="preserve">SOBRES POLVO  ORAL </t>
  </si>
  <si>
    <t>105 GM./1.43 GM./0.37 GM./0.5 GM.</t>
  </si>
  <si>
    <t xml:space="preserve">PRIMIDONA </t>
  </si>
  <si>
    <t>250 mg</t>
  </si>
  <si>
    <t xml:space="preserve">PROPAFENONA </t>
  </si>
  <si>
    <t xml:space="preserve">PROPAFENONA  </t>
  </si>
  <si>
    <t xml:space="preserve">PRUCALOPRIDA  </t>
  </si>
  <si>
    <t>2MG</t>
  </si>
  <si>
    <t xml:space="preserve">QUINFAMIDA </t>
  </si>
  <si>
    <t xml:space="preserve">RIFAXIMINA  </t>
  </si>
  <si>
    <t xml:space="preserve">RISPERIDONA </t>
  </si>
  <si>
    <t>SOLUCIÓN100 MG./ 100 ML. SOLUCION ORAL</t>
  </si>
  <si>
    <t>100 MG./100 ML.</t>
  </si>
  <si>
    <t xml:space="preserve">PARCHES </t>
  </si>
  <si>
    <t>8 MG.</t>
  </si>
  <si>
    <t xml:space="preserve">SACARATO DE OXIDO FERRICO </t>
  </si>
  <si>
    <t xml:space="preserve">SALBUTAMOL </t>
  </si>
  <si>
    <t xml:space="preserve">SOLUCIÓN EN AEROSOL, FCO DISPOSITIVO INHALADOR </t>
  </si>
  <si>
    <t>200 DOSIS DE 100 MCG.</t>
  </si>
  <si>
    <t xml:space="preserve">DISPOSITIVO INHALADOR  </t>
  </si>
  <si>
    <t>50 MCG./100 MCG</t>
  </si>
  <si>
    <t xml:space="preserve">SALMETEROL/ FLUTICASONA </t>
  </si>
  <si>
    <t xml:space="preserve">DISPOSITIVO INHALADOR </t>
  </si>
  <si>
    <t>50 MCG./250 MCG</t>
  </si>
  <si>
    <t xml:space="preserve">SELEGILINA CLORHIDRATO DE </t>
  </si>
  <si>
    <t>5mg</t>
  </si>
  <si>
    <t>SEVELAMER</t>
  </si>
  <si>
    <t>COMPRIMIDOS,ORAL</t>
  </si>
  <si>
    <t>800mg</t>
  </si>
  <si>
    <t>50 MG./500 MG</t>
  </si>
  <si>
    <t xml:space="preserve">SULFASALAZINA </t>
  </si>
  <si>
    <t>0.1% / 30 GM</t>
  </si>
  <si>
    <t xml:space="preserve">TEOFILINA </t>
  </si>
  <si>
    <t xml:space="preserve">TERAZOSINA </t>
  </si>
  <si>
    <t>TABLETAS .</t>
  </si>
  <si>
    <t xml:space="preserve">TERBINAFINA  CLORHIDRATO DE </t>
  </si>
  <si>
    <t xml:space="preserve">CREMA </t>
  </si>
  <si>
    <t>0.01 GM./1 GM. (1%)</t>
  </si>
  <si>
    <t>14 MG</t>
  </si>
  <si>
    <t>250 MCG./2.4 ML.</t>
  </si>
  <si>
    <t xml:space="preserve">TIAMAZOL </t>
  </si>
  <si>
    <t xml:space="preserve">TIBOLONA </t>
  </si>
  <si>
    <t>TIMOLOL MALEATO DE</t>
  </si>
  <si>
    <t xml:space="preserve">TOPIRAMATO </t>
  </si>
  <si>
    <t xml:space="preserve">FRASCO AMPULA </t>
  </si>
  <si>
    <t>100 U/ML.</t>
  </si>
  <si>
    <t xml:space="preserve">TRIMEBUTINA </t>
  </si>
  <si>
    <t xml:space="preserve">TRINITRATO DE GLICERILO </t>
  </si>
  <si>
    <t>0.5ML.</t>
  </si>
  <si>
    <t>160 MG./80 MG</t>
  </si>
  <si>
    <t>100MG.</t>
  </si>
  <si>
    <t>8%/5%/4% EN 150ML</t>
  </si>
  <si>
    <t>BUMETANIDA</t>
  </si>
  <si>
    <t>Óvulos</t>
  </si>
  <si>
    <t>OVULOS</t>
  </si>
  <si>
    <t>LEVONORGESTREL</t>
  </si>
  <si>
    <t>DISPOSITIVO INTRAUTERINO (DIU)</t>
  </si>
  <si>
    <t>20 mcg</t>
  </si>
  <si>
    <t>CLORMADINONA</t>
  </si>
  <si>
    <t>Ovulos</t>
  </si>
  <si>
    <t>300 MG/15 MG/6 MG.</t>
  </si>
  <si>
    <t xml:space="preserve"> SOLUCION OFTALMICA</t>
  </si>
  <si>
    <t>OXIMETAZOLINA/ACIDO HIALURONICO</t>
  </si>
  <si>
    <t>0.25 MG/2 MG.</t>
  </si>
  <si>
    <t>Ampulas</t>
  </si>
  <si>
    <t>100 mg</t>
  </si>
  <si>
    <t>ACIDO TRANEXÁMICO</t>
  </si>
  <si>
    <t>50 mg</t>
  </si>
  <si>
    <t>CARBOXIMALTOSA FÉRRICA</t>
  </si>
  <si>
    <t>Ampula</t>
  </si>
  <si>
    <t>500 mg</t>
  </si>
  <si>
    <t xml:space="preserve">Capsulas </t>
  </si>
  <si>
    <t>Tabletas</t>
  </si>
  <si>
    <t>300 mg</t>
  </si>
  <si>
    <t xml:space="preserve">Tabletas </t>
  </si>
  <si>
    <t>200 mg</t>
  </si>
  <si>
    <t xml:space="preserve">Tableta </t>
  </si>
  <si>
    <t>600/50/300 MG</t>
  </si>
  <si>
    <t>INSULINA DEGLUDEC /ASPARTICA</t>
  </si>
  <si>
    <t>METFORMINA DE ACCION PROLONGADA</t>
  </si>
  <si>
    <t>1000MG</t>
  </si>
  <si>
    <t>25MG</t>
  </si>
  <si>
    <t>150 MG./850 MG.</t>
  </si>
  <si>
    <t>25MCGR</t>
  </si>
  <si>
    <t>VITAMINA D 4000UI</t>
  </si>
  <si>
    <t>4000UI</t>
  </si>
  <si>
    <t>135MG</t>
  </si>
  <si>
    <t>10 mg</t>
  </si>
  <si>
    <t>3.750 MG.</t>
  </si>
  <si>
    <t>ACETATO DE LEUPRORELINA</t>
  </si>
  <si>
    <t>22.5 MG.</t>
  </si>
  <si>
    <t>PARCHE</t>
  </si>
  <si>
    <t>400 mg</t>
  </si>
  <si>
    <t>25 mg/2.5 ml.</t>
  </si>
  <si>
    <t>8 mg</t>
  </si>
  <si>
    <t>2.5% de 40 MG.</t>
  </si>
  <si>
    <t>15/215 MG.</t>
  </si>
  <si>
    <t>18 mcg</t>
  </si>
  <si>
    <t>POLVO PARA INHALAR</t>
  </si>
  <si>
    <t>62.5/25 MCG.</t>
  </si>
  <si>
    <t>ZOLPIDEM</t>
  </si>
  <si>
    <t>OXCARBACEPINA</t>
  </si>
  <si>
    <t>SOLUCION ORAL</t>
  </si>
  <si>
    <t>0.75 MG./ML.</t>
  </si>
  <si>
    <t>ACIDO ASCÓRBICO</t>
  </si>
  <si>
    <t>HIDROQUINONA</t>
  </si>
  <si>
    <t>SUPOSITORIOS</t>
  </si>
  <si>
    <t>UNGÜENTO TOPICO</t>
  </si>
  <si>
    <t xml:space="preserve"> 2% /100 GR.</t>
  </si>
  <si>
    <t xml:space="preserve">CLORFENAMINA </t>
  </si>
  <si>
    <t xml:space="preserve">FELODIPINO </t>
  </si>
  <si>
    <t>SOLUCIÓN PARA NEBULIZAR</t>
  </si>
  <si>
    <t>2 MG./2 ML</t>
  </si>
  <si>
    <t xml:space="preserve">LAMOTRIGINA  </t>
  </si>
  <si>
    <t>0.70 GM./0.150 GM.</t>
  </si>
  <si>
    <t xml:space="preserve">PARCHE </t>
  </si>
  <si>
    <t>4.6 MG</t>
  </si>
  <si>
    <t>150 MG</t>
  </si>
  <si>
    <t>TESTOSTERONA</t>
  </si>
  <si>
    <t>250 MG</t>
  </si>
  <si>
    <t>ÁCIDO FOLÍNICO</t>
  </si>
  <si>
    <t>ÁCIDO POLIACRILICO</t>
  </si>
  <si>
    <t xml:space="preserve">GEL OFTÁLMICO </t>
  </si>
  <si>
    <t>2 MG./1 GM</t>
  </si>
  <si>
    <t>75 MG./ML.</t>
  </si>
  <si>
    <t>100 MG./20 MG</t>
  </si>
  <si>
    <t>DACARBAZINA</t>
  </si>
  <si>
    <t>200MG.</t>
  </si>
  <si>
    <t xml:space="preserve">1.5MG. </t>
  </si>
  <si>
    <t xml:space="preserve">DIMETICONA </t>
  </si>
  <si>
    <t>10 GM.</t>
  </si>
  <si>
    <t>EFAVIRENZ/EMTRICITABINA/TENOFOVIR</t>
  </si>
  <si>
    <t>600 MG/200MG/300MG</t>
  </si>
  <si>
    <t>ELVITEGRAVIR/COBICISTAT/EMTRICITABINA/TENOFOVIR</t>
  </si>
  <si>
    <t xml:space="preserve">150 MG, 150 MG, 200 MG, 300 MG, </t>
  </si>
  <si>
    <t>60 MG (0.6 ML)</t>
  </si>
  <si>
    <t>2 MG./1 MG</t>
  </si>
  <si>
    <t>5%/20 G.</t>
  </si>
  <si>
    <t>250 MG./10 ML</t>
  </si>
  <si>
    <t xml:space="preserve">SOBRES POLVO DE </t>
  </si>
  <si>
    <t>1 x 107 UFC, 1.5 GR.</t>
  </si>
  <si>
    <t>SOLUCIÓN INYECTABLE .</t>
  </si>
  <si>
    <t xml:space="preserve">NICERGOLINA </t>
  </si>
  <si>
    <t>30mg</t>
  </si>
  <si>
    <t>PASTA</t>
  </si>
  <si>
    <t>25 GM./25 GM./10 GM./40 GM.</t>
  </si>
  <si>
    <t>400 MG, TABLETAS</t>
  </si>
  <si>
    <t>400/100 MG.</t>
  </si>
  <si>
    <t>TIAMINA/PIRIDOXINA/ CIANOCOBALAMINA (COMPLEJO B )/  DICLOFENACO SODICO DE</t>
  </si>
  <si>
    <t>100 MG./5 MCG./50 MCG./50 MG.</t>
  </si>
  <si>
    <t xml:space="preserve">TRIAZOLAM </t>
  </si>
  <si>
    <t>0.250 MG</t>
  </si>
  <si>
    <t>10 MG. /1 ML</t>
  </si>
  <si>
    <t xml:space="preserve">ZAFIRLUKAST </t>
  </si>
  <si>
    <t>TINIDAZOL/FLUCONAZOL/AZITROMICINA</t>
  </si>
  <si>
    <t>500 mg/37.5 mg/ 250 mg</t>
  </si>
  <si>
    <t>ACETATO DE CIPROTERONA/ VALERATO DE ESTRADIOL</t>
  </si>
  <si>
    <t xml:space="preserve"> GRAGEAS</t>
  </si>
  <si>
    <t>2 MG/.035MG</t>
  </si>
  <si>
    <t>ESTRADIOL/DROSPERIDONA</t>
  </si>
  <si>
    <t>1 MG./2 MG.</t>
  </si>
  <si>
    <t>DROSPERIDONA/ETINILESTRADIOL</t>
  </si>
  <si>
    <t>3 mg/02 MG.</t>
  </si>
  <si>
    <t>SUCCINATO DE SOLIFENACINA</t>
  </si>
  <si>
    <t xml:space="preserve">tabletas </t>
  </si>
  <si>
    <t>HEMIHIDRATADO DE ESTRADIOL/GESTODENO</t>
  </si>
  <si>
    <t>100 MG/.025 MG.</t>
  </si>
  <si>
    <t xml:space="preserve">Crema </t>
  </si>
  <si>
    <t>40 mg</t>
  </si>
  <si>
    <t>Crema Vaginal</t>
  </si>
  <si>
    <t>30 G.</t>
  </si>
  <si>
    <t xml:space="preserve">VALERATO DE ESTRADIOL  </t>
  </si>
  <si>
    <t>2 mg</t>
  </si>
  <si>
    <t>075 mg/030 MG</t>
  </si>
  <si>
    <t>gel</t>
  </si>
  <si>
    <t>60 mg gel</t>
  </si>
  <si>
    <t>4000 UI Tabletas</t>
  </si>
  <si>
    <t>2 MG./ML.</t>
  </si>
  <si>
    <t>10 ML</t>
  </si>
  <si>
    <t>100 mg/2 ml</t>
  </si>
  <si>
    <t>1 G.</t>
  </si>
  <si>
    <t>1 ML.</t>
  </si>
  <si>
    <t>MITOXANTRONA</t>
  </si>
  <si>
    <t>10000 UI</t>
  </si>
  <si>
    <t xml:space="preserve">Frasco ámpula </t>
  </si>
  <si>
    <t>BICTEGRAVIR/TENOFOVIR/EMPRICITABINA</t>
  </si>
  <si>
    <t>50/25/200 MG</t>
  </si>
  <si>
    <t>100/300/300 MG</t>
  </si>
  <si>
    <t>Tableta</t>
  </si>
  <si>
    <t>600/300/300 MG</t>
  </si>
  <si>
    <t>12.5/500 MG.</t>
  </si>
  <si>
    <t>TESTOSTERONA DE ACCION PROLONGADA</t>
  </si>
  <si>
    <t>1 GR./4 ML.</t>
  </si>
  <si>
    <t>1 Gr</t>
  </si>
  <si>
    <t>600 mg</t>
  </si>
  <si>
    <t>ETOFENAMATO</t>
  </si>
  <si>
    <t>10 G</t>
  </si>
  <si>
    <t>200 MG./250 MG.</t>
  </si>
  <si>
    <t>CASEINATO DE CALCIO</t>
  </si>
  <si>
    <t>PROTEÍNA</t>
  </si>
  <si>
    <t xml:space="preserve"> LATA DE 300 GR 8.5 GR.</t>
  </si>
  <si>
    <t>1 % TUBO CON 20 GR</t>
  </si>
  <si>
    <t>6 MG</t>
  </si>
  <si>
    <t>10MG/GR</t>
  </si>
  <si>
    <t>SPRAY</t>
  </si>
  <si>
    <t>100 GR 60ML</t>
  </si>
  <si>
    <t>0.3% EN 100 GR</t>
  </si>
  <si>
    <t>0.05 GM</t>
  </si>
  <si>
    <t>5 GM</t>
  </si>
  <si>
    <t>2.5% /40 GM</t>
  </si>
  <si>
    <t>60 GR TUBO</t>
  </si>
  <si>
    <t>2 GR/5GR</t>
  </si>
  <si>
    <t xml:space="preserve">1.1 MG CAJA CON 2 VIALES </t>
  </si>
  <si>
    <t xml:space="preserve">ALCOHOL POLIVINILICO/POVIDONA  </t>
  </si>
  <si>
    <t>14 MG./6 MG./15 ML.</t>
  </si>
  <si>
    <t>BUPRENORFINA CLORHIDRATO DE</t>
  </si>
  <si>
    <t>TABLETA SUBLINGUAL</t>
  </si>
  <si>
    <t>0.2 MG</t>
  </si>
  <si>
    <t xml:space="preserve">AGOMELATINA </t>
  </si>
  <si>
    <t>DESIERTA</t>
  </si>
  <si>
    <t>TABLETAS500 MG.</t>
  </si>
  <si>
    <t>SOLUCIÓN INYECTABLE4 MG.</t>
  </si>
  <si>
    <t>JERINGA PRELLENADA40 MG.</t>
  </si>
  <si>
    <t>SOLUCIÓN INYECTABLE100 MG.</t>
  </si>
  <si>
    <t>FRASCO AMPULA25 MG.</t>
  </si>
  <si>
    <t>SOLUCION, INTRAVENOSA400 MG/ 16 ML.</t>
  </si>
  <si>
    <t>SOLUCIÓN INYECTABLE3.5 MG</t>
  </si>
  <si>
    <t>GRAGEAS, ORAL500MG</t>
  </si>
  <si>
    <t>SOLUCIÓN INYECTABLE450 MG.</t>
  </si>
  <si>
    <t>AMPULA60 MG.</t>
  </si>
  <si>
    <t>SUSPENSIÓN1 ML./50 ML.</t>
  </si>
  <si>
    <t>SOLUCIÓN INYECTABLE JERINGA PRELLENADA60 MG./1 ML</t>
  </si>
  <si>
    <t>SOLUCIÓN INYECTABLE 80 MG.</t>
  </si>
  <si>
    <t>SOLUCIÓN INYECTABLE20 MG.</t>
  </si>
  <si>
    <t>SOLUCIÓN INYECTABLE250 MG.</t>
  </si>
  <si>
    <t>SOLUCIÓN INYECTABLE1 GM.</t>
  </si>
  <si>
    <t>IMPLANTE DE LIBERACIÓN PROLONGADA10.8 GM</t>
  </si>
  <si>
    <t>IMPLANTE DE LIBERACIÓN PROLONGADA EN JERINGA CON APLICADOR ENSAMBLADA3.6 MG.</t>
  </si>
  <si>
    <t>CAPSULAS140 MG.</t>
  </si>
  <si>
    <t>SOLUCION INYECTABLE 100 MG.</t>
  </si>
  <si>
    <t>CAPSULAS 15 MG.</t>
  </si>
  <si>
    <t>SOLUCIÓN INYECTABLE 100 MG.</t>
  </si>
  <si>
    <t>SOLUCIÓN INYECTABLE 50 MG.</t>
  </si>
  <si>
    <t>SOLUCIÓN INYECTABLE 30 MG./5 ML</t>
  </si>
  <si>
    <t>FRASCO AMPULA500 MG.</t>
  </si>
  <si>
    <t>SOLUCIÓN INYECTABLE 100 MG./10 ML</t>
  </si>
  <si>
    <t>SOLUCIÓN INYECTABLE 500 MG. /50 ML</t>
  </si>
  <si>
    <t>SOLUCIÓN INYECTABLE 250 MCG.</t>
  </si>
  <si>
    <t>COMPRIMIDOS200 MG.</t>
  </si>
  <si>
    <t>TABLETAS 5MG</t>
  </si>
  <si>
    <t>SOLUCIÓN INYECTABLE 440 MG.</t>
  </si>
  <si>
    <t>JERINGA 140 MG/ML.</t>
  </si>
  <si>
    <t>COMPRIMIDOS10 MG</t>
  </si>
  <si>
    <t>AMPULAS1,000 MG</t>
  </si>
  <si>
    <t>SOLUCION INYECTABLE400 MG/4 ML</t>
  </si>
  <si>
    <t>SOLUCION INYECTABLE100 MG</t>
  </si>
  <si>
    <t>SOLUCION INYECTABLE120 MG</t>
  </si>
  <si>
    <t>SOLUCION INYECTABLE300 MG</t>
  </si>
  <si>
    <t>SOLUCION INYECTABLE420 MGS/14 ML.</t>
  </si>
  <si>
    <t>SOL. INYECTABLE50 MG</t>
  </si>
  <si>
    <t>SOLUCION INYECTABLE 100 MG</t>
  </si>
  <si>
    <t>SOLUCION INYECTABLE, JERINGA PRELLENADA CON AUTOINYECTOR40 MG/0.4 ML.</t>
  </si>
  <si>
    <t>TABLETAS4 MG.</t>
  </si>
  <si>
    <t>SOLUCIÓN INYECTABLE15 U.I</t>
  </si>
  <si>
    <t>SOLUCIÓN INYECTABLE100 MG./50 ML</t>
  </si>
  <si>
    <t xml:space="preserve"> AMPULA,INTRAVENOSA50 MG</t>
  </si>
  <si>
    <t>FRASCO AMP500 MG./10 ML.</t>
  </si>
  <si>
    <t>TABLETAS2 MG.</t>
  </si>
  <si>
    <t>SOLUCIÓN INYECTABLE50 MG.</t>
  </si>
  <si>
    <t>CAPSULAS40 MG.</t>
  </si>
  <si>
    <t>SOLUCION INYECTABLE100 MG.</t>
  </si>
  <si>
    <t>JERINGA PRELLENADA SOLUCIÓN INYECTABLE 300 MCG./1 ML</t>
  </si>
  <si>
    <t>TABLETAS250 MG.</t>
  </si>
  <si>
    <t>SOLUCIÓN INYECTABLE200 MG.</t>
  </si>
  <si>
    <t>CAPSULA500 MG.</t>
  </si>
  <si>
    <t>JERINGA,INTRAVENOSA45 MG</t>
  </si>
  <si>
    <t>TABLETAS 2 MG.</t>
  </si>
  <si>
    <t>TABLETAS 125 MG</t>
  </si>
  <si>
    <t xml:space="preserve">AMPULA100 MG. 4ML. </t>
  </si>
  <si>
    <t>COMPRIMIDOS,ORAL800mg</t>
  </si>
  <si>
    <t>CAPSULAS 100 MG.</t>
  </si>
  <si>
    <t>SOLUCIÓN INYECTABLE 200 MG.</t>
  </si>
  <si>
    <t>TABLETAS100MG.</t>
  </si>
  <si>
    <t>Ampulas100 mg</t>
  </si>
  <si>
    <t>TABLETAS5 mg</t>
  </si>
  <si>
    <t>TABLETAS50 mg</t>
  </si>
  <si>
    <t>SOLUCION INYECTABLE  5 MG.</t>
  </si>
  <si>
    <t>SOLUCION INYECTABLE10 mg</t>
  </si>
  <si>
    <t>SOLUCION INYECTABLE3.750 MG.</t>
  </si>
  <si>
    <t>SOLUCION INYECTABLE22.5 MG.</t>
  </si>
  <si>
    <t>JERINGA PRELLENADA75 MG./ML.</t>
  </si>
  <si>
    <t>SOLUCIÓN INYECTABLE150 MG.</t>
  </si>
  <si>
    <t>SOLUCION INYECTABLE200MG.</t>
  </si>
  <si>
    <t>UNGÜENTO5%/20 G.</t>
  </si>
  <si>
    <t>SOLUCIÓN INYECTABLE .5 MG.</t>
  </si>
  <si>
    <t>SOLUCIÓN INYECTABLE1 MG.</t>
  </si>
  <si>
    <t>SOLUCIÓN INYECTABLE 10 MG. /1 ML</t>
  </si>
  <si>
    <t>Ampula10 ML</t>
  </si>
  <si>
    <t>Ampula20 MG</t>
  </si>
  <si>
    <t>SOLUCION INYECTABLE  1 G.</t>
  </si>
  <si>
    <t>SOLUCION INYECTABLE2 MG./ML.</t>
  </si>
  <si>
    <t>SOLUCION INYECTABLE200 mg</t>
  </si>
  <si>
    <t>SOLUCION INYECTABLE1 Gr</t>
  </si>
  <si>
    <t>SOLUCION INYECTABLE500 mg</t>
  </si>
  <si>
    <t>AMPULA20 MG</t>
  </si>
  <si>
    <t>Observaciones (Proceso Ajudicado)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</si>
</sst>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Franklin Gothic Book"/>
      <family val="2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0" fillId="0" borderId="2" xfId="0" applyBorder="1" applyAlignment="1">
      <alignment horizontal="center" vertical="center"/>
    </xf>
    <xf numFmtId="0" fontId="0" fillId="5" borderId="0" xfId="0" applyFill="1" applyBorder="1" applyAlignment="1">
      <alignment horizontal="left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5" borderId="10" xfId="0" applyFill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9" xfId="0" applyFill="1" applyBorder="1"/>
    <xf numFmtId="0" fontId="0" fillId="5" borderId="15" xfId="0" applyFill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9" fontId="0" fillId="0" borderId="19" xfId="1" applyFont="1" applyBorder="1" applyAlignment="1">
      <alignment horizontal="center"/>
    </xf>
    <xf numFmtId="0" fontId="0" fillId="0" borderId="0" xfId="0" applyNumberFormat="1"/>
    <xf numFmtId="0" fontId="5" fillId="4" borderId="4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0" xfId="0" applyBorder="1"/>
    <xf numFmtId="9" fontId="0" fillId="0" borderId="17" xfId="1" applyFont="1" applyBorder="1" applyAlignment="1">
      <alignment horizontal="center"/>
    </xf>
    <xf numFmtId="0" fontId="0" fillId="3" borderId="22" xfId="0" applyFill="1" applyBorder="1"/>
    <xf numFmtId="0" fontId="0" fillId="3" borderId="23" xfId="0" applyFill="1" applyBorder="1"/>
    <xf numFmtId="0" fontId="0" fillId="3" borderId="8" xfId="0" applyFill="1" applyBorder="1" applyAlignment="1">
      <alignment horizontal="left"/>
    </xf>
    <xf numFmtId="0" fontId="0" fillId="0" borderId="0" xfId="0"/>
    <xf numFmtId="9" fontId="0" fillId="0" borderId="0" xfId="1" applyFont="1"/>
    <xf numFmtId="0" fontId="6" fillId="0" borderId="1" xfId="0" applyFont="1" applyFill="1" applyBorder="1" applyAlignment="1">
      <alignment horizontal="center" vertical="center"/>
    </xf>
    <xf numFmtId="0" fontId="3" fillId="0" borderId="25" xfId="0" applyFont="1" applyBorder="1"/>
    <xf numFmtId="0" fontId="3" fillId="0" borderId="0" xfId="0" applyFont="1"/>
    <xf numFmtId="0" fontId="3" fillId="0" borderId="0" xfId="0" applyFont="1" applyBorder="1"/>
    <xf numFmtId="0" fontId="2" fillId="7" borderId="1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 textRotation="90"/>
    </xf>
    <xf numFmtId="0" fontId="2" fillId="7" borderId="26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3" fillId="6" borderId="25" xfId="0" applyFont="1" applyFill="1" applyBorder="1"/>
    <xf numFmtId="0" fontId="3" fillId="8" borderId="25" xfId="0" applyFont="1" applyFill="1" applyBorder="1"/>
    <xf numFmtId="0" fontId="0" fillId="6" borderId="0" xfId="0" applyFill="1" applyBorder="1" applyAlignment="1">
      <alignment horizontal="left"/>
    </xf>
    <xf numFmtId="0" fontId="0" fillId="9" borderId="0" xfId="0" applyFill="1" applyBorder="1" applyAlignment="1">
      <alignment horizontal="left"/>
    </xf>
    <xf numFmtId="0" fontId="5" fillId="4" borderId="10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/>
    </xf>
    <xf numFmtId="1" fontId="0" fillId="0" borderId="1" xfId="1" applyNumberFormat="1" applyFont="1" applyBorder="1" applyAlignment="1">
      <alignment horizontal="center"/>
    </xf>
    <xf numFmtId="0" fontId="0" fillId="0" borderId="18" xfId="0" applyBorder="1"/>
    <xf numFmtId="9" fontId="0" fillId="0" borderId="14" xfId="1" applyFon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/>
    <xf numFmtId="0" fontId="3" fillId="11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 applyProtection="1">
      <alignment horizontal="center" vertical="center" wrapText="1"/>
      <protection hidden="1"/>
    </xf>
    <xf numFmtId="0" fontId="6" fillId="11" borderId="1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3">
    <cellStyle name="Millares" xfId="2" builtinId="3"/>
    <cellStyle name="Normal" xfId="0" builtinId="0"/>
    <cellStyle name="Porcentaje" xfId="1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ADJUDICACION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0555555555555555E-2"/>
          <c:y val="0.13414370078740157"/>
          <c:w val="0.7717731846019249"/>
          <c:h val="0.814930373286672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4EE1-45D5-AC20-02DFDA5C1497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4EE1-45D5-AC20-02DFDA5C1497}"/>
              </c:ext>
            </c:extLst>
          </c:dPt>
          <c:dPt>
            <c:idx val="2"/>
            <c:bubble3D val="0"/>
            <c:spPr>
              <a:solidFill>
                <a:schemeClr val="accent1">
                  <a:tint val="6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3BCE-4DA3-B762-20C586A9A6A2}"/>
              </c:ext>
            </c:extLst>
          </c:dPt>
          <c:dLbls>
            <c:spPr>
              <a:noFill/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Hoja2!$D$3:$F$3</c:f>
              <c:strCache>
                <c:ptCount val="3"/>
                <c:pt idx="0">
                  <c:v>LICITACION 31</c:v>
                </c:pt>
                <c:pt idx="1">
                  <c:v>LICITACION 45</c:v>
                </c:pt>
                <c:pt idx="2">
                  <c:v>LICITACION 002</c:v>
                </c:pt>
              </c:strCache>
            </c:strRef>
          </c:cat>
          <c:val>
            <c:numRef>
              <c:f>Hoja2!$D$4:$F$4</c:f>
              <c:numCache>
                <c:formatCode>0%</c:formatCode>
                <c:ptCount val="3"/>
                <c:pt idx="0">
                  <c:v>0.53345724907063197</c:v>
                </c:pt>
                <c:pt idx="1">
                  <c:v>0.17131474103585656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CE-4DA3-B762-20C586A9A6A2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'GRAFICA 629'!$C$9:$F$9</c:f>
              <c:strCache>
                <c:ptCount val="2"/>
                <c:pt idx="0">
                  <c:v>CLAVES CON MEDICAMENTO </c:v>
                </c:pt>
                <c:pt idx="1">
                  <c:v>SOLICITUDES DE MEDICAMENTO </c:v>
                </c:pt>
              </c:strCache>
            </c:strRef>
          </c:cat>
          <c:val>
            <c:numRef>
              <c:f>'GRAFICA 629'!$C$12:$F$12</c:f>
              <c:numCache>
                <c:formatCode>0%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427E-4D46-B31E-F3F7F3DD50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614070592"/>
        <c:axId val="614074200"/>
      </c:barChart>
      <c:catAx>
        <c:axId val="61407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14074200"/>
        <c:crosses val="autoZero"/>
        <c:auto val="1"/>
        <c:lblAlgn val="ctr"/>
        <c:lblOffset val="100"/>
        <c:noMultiLvlLbl val="0"/>
      </c:catAx>
      <c:valAx>
        <c:axId val="61407420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1407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47626</xdr:colOff>
      <xdr:row>0</xdr:row>
      <xdr:rowOff>47625</xdr:rowOff>
    </xdr:from>
    <xdr:to>
      <xdr:col>3</xdr:col>
      <xdr:colOff>723901</xdr:colOff>
      <xdr:row>0</xdr:row>
      <xdr:rowOff>1410370</xdr:rowOff>
    </xdr:to>
    <xdr:pic>
      <xdr:nvPicPr>
        <xdr:cNvPr id="2" name="Imagen 1" descr="Resultado de imagen para IPEJAL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6" y="47625"/>
          <a:ext cx="4362450" cy="13627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0</xdr:row>
      <xdr:rowOff>76200</xdr:rowOff>
    </xdr:from>
    <xdr:to>
      <xdr:col>7</xdr:col>
      <xdr:colOff>676275</xdr:colOff>
      <xdr:row>14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15</xdr:row>
      <xdr:rowOff>95250</xdr:rowOff>
    </xdr:from>
    <xdr:to>
      <xdr:col>5</xdr:col>
      <xdr:colOff>342900</xdr:colOff>
      <xdr:row>29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38100</xdr:colOff>
      <xdr:row>0</xdr:row>
      <xdr:rowOff>9526</xdr:rowOff>
    </xdr:from>
    <xdr:to>
      <xdr:col>2</xdr:col>
      <xdr:colOff>762000</xdr:colOff>
      <xdr:row>6</xdr:row>
      <xdr:rowOff>172738</xdr:rowOff>
    </xdr:to>
    <xdr:pic>
      <xdr:nvPicPr>
        <xdr:cNvPr id="3" name="Imagen 2" descr="Resultado de imagen para IPEJAL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6"/>
          <a:ext cx="4181475" cy="13062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43"/>
  <sheetViews>
    <sheetView showGridLines="0" topLeftCell="A485" workbookViewId="0">
      <selection activeCell="E508" sqref="E508"/>
    </sheetView>
  </sheetViews>
  <sheetFormatPr baseColWidth="10" defaultRowHeight="15" x14ac:dyDescent="0.25"/>
  <cols>
    <col min="3" max="3" width="43.85546875" customWidth="1"/>
    <col min="4" max="4" width="51.7109375" customWidth="1"/>
    <col min="5" max="5" width="19.85546875" customWidth="1"/>
    <col min="6" max="6" width="23" customWidth="1"/>
    <col min="7" max="7" width="22.85546875" customWidth="1"/>
    <col min="9" max="9" width="64.42578125" bestFit="1" customWidth="1"/>
  </cols>
  <sheetData>
    <row r="1" spans="1:10" ht="122.25" customHeight="1" x14ac:dyDescent="0.25"/>
    <row r="2" spans="1:10" ht="30.75" customHeight="1" thickBot="1" x14ac:dyDescent="0.3">
      <c r="B2" s="68" t="s">
        <v>2073</v>
      </c>
      <c r="C2" s="68" t="s">
        <v>0</v>
      </c>
      <c r="D2" s="68"/>
      <c r="E2" s="69" t="s">
        <v>2070</v>
      </c>
      <c r="F2" s="69"/>
      <c r="G2" s="69"/>
      <c r="H2" s="69"/>
    </row>
    <row r="3" spans="1:10" ht="14.25" customHeight="1" thickBot="1" x14ac:dyDescent="0.3">
      <c r="B3" s="68"/>
      <c r="C3" s="6" t="s">
        <v>2071</v>
      </c>
      <c r="D3" s="7" t="s">
        <v>2072</v>
      </c>
      <c r="E3" s="7" t="s">
        <v>2</v>
      </c>
      <c r="F3" s="7" t="s">
        <v>1967</v>
      </c>
      <c r="G3" s="8" t="s">
        <v>1944</v>
      </c>
      <c r="H3" s="8" t="s">
        <v>2074</v>
      </c>
      <c r="I3" s="8" t="s">
        <v>2294</v>
      </c>
    </row>
    <row r="4" spans="1:10" hidden="1" x14ac:dyDescent="0.25">
      <c r="A4" s="3">
        <v>1</v>
      </c>
      <c r="B4" s="9" t="s">
        <v>2016</v>
      </c>
      <c r="C4" s="11" t="s">
        <v>2266</v>
      </c>
      <c r="D4" s="11">
        <f>IFERROR(VLOOKUP($B4,'CUABRO BASICO '!$B:$D,3,0), )</f>
        <v>0</v>
      </c>
      <c r="E4" s="12" t="e">
        <f>SUMIFS(#REF!,#REF!,$B4,#REF!,$E$3)</f>
        <v>#REF!</v>
      </c>
      <c r="F4" s="13" t="e">
        <f>SUMIFS(#REF!,#REF!,$B4,#REF!,$F$3)</f>
        <v>#REF!</v>
      </c>
      <c r="G4" s="14" t="e">
        <f>SUMIFS(#REF!,#REF!,$B4,#REF!,$G$3)</f>
        <v>#REF!</v>
      </c>
      <c r="H4" s="14" t="e">
        <f>SUM(E4:G4)</f>
        <v>#REF!</v>
      </c>
      <c r="I4" t="s">
        <v>44</v>
      </c>
      <c r="J4" t="e">
        <f>VLOOKUP($B4,#REF!,1,0)</f>
        <v>#REF!</v>
      </c>
    </row>
    <row r="5" spans="1:10" x14ac:dyDescent="0.25">
      <c r="A5" s="3">
        <v>1</v>
      </c>
      <c r="B5" s="10" t="s">
        <v>1207</v>
      </c>
      <c r="C5" s="5" t="s">
        <v>1209</v>
      </c>
      <c r="D5" s="5" t="str">
        <f>VLOOKUP($B5,'CUABRO BASICO '!$B:$D,3,0)</f>
        <v>ABACAVIR/LAMIVUDINA ultra 600 MG/300 MG CAJA/30 CAPSULAS,ORAL</v>
      </c>
      <c r="E5" s="4" t="e">
        <f>SUMIFS(#REF!,#REF!,$B5,#REF!,$E$3)</f>
        <v>#REF!</v>
      </c>
      <c r="F5" s="2" t="e">
        <f>SUMIFS(#REF!,#REF!,$B5,#REF!,$F$3)</f>
        <v>#REF!</v>
      </c>
      <c r="G5" s="15" t="e">
        <f>SUMIFS(#REF!,#REF!,$B5,#REF!,$G$3)</f>
        <v>#REF!</v>
      </c>
      <c r="H5" s="15" t="e">
        <f>SUM(E5:G5)</f>
        <v>#REF!</v>
      </c>
      <c r="I5">
        <f>IFERROR(VLOOKUP($B5,#REF!,11,0),0)</f>
        <v>0</v>
      </c>
      <c r="J5" s="33" t="e">
        <f>VLOOKUP($B5,#REF!,1,0)</f>
        <v>#REF!</v>
      </c>
    </row>
    <row r="6" spans="1:10" x14ac:dyDescent="0.25">
      <c r="A6" s="3">
        <v>1</v>
      </c>
      <c r="B6" s="10" t="s">
        <v>1210</v>
      </c>
      <c r="C6" s="5" t="s">
        <v>2301</v>
      </c>
      <c r="D6" s="5" t="str">
        <f>VLOOKUP($B6,'CUABRO BASICO '!$B:$D,3,0)</f>
        <v>OHRENCIA 250 MG/15 ML FCO /1 SOLUCION,SUBCUTANEA</v>
      </c>
      <c r="E6" s="4" t="e">
        <f>SUMIFS(#REF!,#REF!,$B6,#REF!,$E$3)</f>
        <v>#REF!</v>
      </c>
      <c r="F6" s="2" t="e">
        <f>SUMIFS(#REF!,#REF!,$B6,#REF!,$F$3)</f>
        <v>#REF!</v>
      </c>
      <c r="G6" s="15" t="e">
        <f>SUMIFS(#REF!,#REF!,$B6,#REF!,$G$3)</f>
        <v>#REF!</v>
      </c>
      <c r="H6" s="15" t="e">
        <f t="shared" ref="H6:H68" si="0">SUM(E6:G6)</f>
        <v>#REF!</v>
      </c>
      <c r="I6">
        <f>IFERROR(VLOOKUP($B6,#REF!,11,0),0)</f>
        <v>0</v>
      </c>
      <c r="J6" s="33" t="e">
        <f>VLOOKUP($B6,#REF!,1,0)</f>
        <v>#REF!</v>
      </c>
    </row>
    <row r="7" spans="1:10" x14ac:dyDescent="0.25">
      <c r="A7" s="3">
        <v>1</v>
      </c>
      <c r="B7" s="10" t="s">
        <v>1213</v>
      </c>
      <c r="C7" s="5" t="s">
        <v>1215</v>
      </c>
      <c r="D7" s="5" t="str">
        <f>VLOOKUP($B7,'CUABRO BASICO '!$B:$D,3,0)</f>
        <v>ZYTIGA 250 MG. FRASCO/120 TABLETAS,ORAL</v>
      </c>
      <c r="E7" s="4" t="e">
        <f>SUMIFS(#REF!,#REF!,$B7,#REF!,$E$3)</f>
        <v>#REF!</v>
      </c>
      <c r="F7" s="2" t="e">
        <f>SUMIFS(#REF!,#REF!,$B7,#REF!,$F$3)</f>
        <v>#REF!</v>
      </c>
      <c r="G7" s="15" t="e">
        <f>SUMIFS(#REF!,#REF!,$B7,#REF!,$G$3)</f>
        <v>#REF!</v>
      </c>
      <c r="H7" s="15" t="e">
        <f t="shared" si="0"/>
        <v>#REF!</v>
      </c>
      <c r="I7">
        <f>IFERROR(VLOOKUP($B7,#REF!,11,0),0)</f>
        <v>0</v>
      </c>
      <c r="J7" s="33" t="e">
        <f>VLOOKUP($B7,#REF!,1,0)</f>
        <v>#REF!</v>
      </c>
    </row>
    <row r="8" spans="1:10" x14ac:dyDescent="0.25">
      <c r="A8" s="3">
        <v>1</v>
      </c>
      <c r="B8" s="10" t="s">
        <v>12</v>
      </c>
      <c r="C8" s="5" t="s">
        <v>14</v>
      </c>
      <c r="D8" s="5" t="str">
        <f>VLOOKUP($B8,'CUABRO BASICO '!$B:$D,3,0)</f>
        <v>ACARBOSA 50MG CAJA 30 TABLETAS, ORAL</v>
      </c>
      <c r="E8" s="4" t="e">
        <f>SUMIFS(#REF!,#REF!,$B8,#REF!,$E$3)</f>
        <v>#REF!</v>
      </c>
      <c r="F8" s="2" t="e">
        <f>SUMIFS(#REF!,#REF!,$B8,#REF!,$F$3)</f>
        <v>#REF!</v>
      </c>
      <c r="G8" s="15" t="e">
        <f>SUMIFS(#REF!,#REF!,$B8,#REF!,$G$3)</f>
        <v>#REF!</v>
      </c>
      <c r="H8" s="15" t="e">
        <f t="shared" si="0"/>
        <v>#REF!</v>
      </c>
      <c r="I8">
        <f>IFERROR(VLOOKUP($B8,#REF!,11,0),0)</f>
        <v>0</v>
      </c>
      <c r="J8" s="33" t="e">
        <f>VLOOKUP($B8,#REF!,1,0)</f>
        <v>#REF!</v>
      </c>
    </row>
    <row r="9" spans="1:10" x14ac:dyDescent="0.25">
      <c r="A9" s="3">
        <v>1</v>
      </c>
      <c r="B9" s="10" t="s">
        <v>15</v>
      </c>
      <c r="C9" s="5" t="s">
        <v>17</v>
      </c>
      <c r="D9" s="5" t="str">
        <f>VLOOKUP($B9,'CUABRO BASICO '!$B:$D,3,0)</f>
        <v>NATURALAG LUB 30mg/30mg TUBO/30 DOSIS,TOPICA</v>
      </c>
      <c r="E9" s="4" t="e">
        <f>SUMIFS(#REF!,#REF!,$B9,#REF!,$E$3)</f>
        <v>#REF!</v>
      </c>
      <c r="F9" s="2" t="e">
        <f>SUMIFS(#REF!,#REF!,$B9,#REF!,$F$3)</f>
        <v>#REF!</v>
      </c>
      <c r="G9" s="15" t="e">
        <f>SUMIFS(#REF!,#REF!,$B9,#REF!,$G$3)</f>
        <v>#REF!</v>
      </c>
      <c r="H9" s="15" t="e">
        <f t="shared" si="0"/>
        <v>#REF!</v>
      </c>
      <c r="I9">
        <f>IFERROR(VLOOKUP($B9,#REF!,11,0),0)</f>
        <v>0</v>
      </c>
      <c r="J9" s="33" t="e">
        <f>VLOOKUP($B9,#REF!,1,0)</f>
        <v>#REF!</v>
      </c>
    </row>
    <row r="10" spans="1:10" x14ac:dyDescent="0.25">
      <c r="A10" s="3">
        <v>1</v>
      </c>
      <c r="B10" s="10" t="s">
        <v>18</v>
      </c>
      <c r="C10" s="5" t="s">
        <v>20</v>
      </c>
      <c r="D10" s="5" t="str">
        <f>VLOOKUP($B10,'CUABRO BASICO '!$B:$D,3,0)</f>
        <v>ACEMETACINA 90 MG(ULTRA) CAJA/14 CAPSULAS,ORAL</v>
      </c>
      <c r="E10" s="4" t="e">
        <f>SUMIFS(#REF!,#REF!,$B10,#REF!,$E$3)</f>
        <v>#REF!</v>
      </c>
      <c r="F10" s="2" t="e">
        <f>SUMIFS(#REF!,#REF!,$B10,#REF!,$F$3)</f>
        <v>#REF!</v>
      </c>
      <c r="G10" s="15" t="e">
        <f>SUMIFS(#REF!,#REF!,$B10,#REF!,$G$3)</f>
        <v>#REF!</v>
      </c>
      <c r="H10" s="15" t="e">
        <f t="shared" si="0"/>
        <v>#REF!</v>
      </c>
      <c r="I10">
        <f>IFERROR(VLOOKUP($B10,#REF!,11,0),0)</f>
        <v>0</v>
      </c>
      <c r="J10" s="33" t="e">
        <f>VLOOKUP($B10,#REF!,1,0)</f>
        <v>#REF!</v>
      </c>
    </row>
    <row r="11" spans="1:10" hidden="1" x14ac:dyDescent="0.25">
      <c r="A11" s="3">
        <v>1</v>
      </c>
      <c r="B11" s="10" t="s">
        <v>21</v>
      </c>
      <c r="C11" s="5" t="s">
        <v>23</v>
      </c>
      <c r="D11" s="5" t="str">
        <f>VLOOKUP($B11,'CUABRO BASICO '!$B:$D,3,0)</f>
        <v>FITROMTREC 4MG CAJA/20 TABLETAS,ORAL</v>
      </c>
      <c r="E11" s="4" t="e">
        <f>SUMIFS(#REF!,#REF!,$B11,#REF!,$E$3)</f>
        <v>#REF!</v>
      </c>
      <c r="F11" s="2" t="e">
        <f>SUMIFS(#REF!,#REF!,$B11,#REF!,$F$3)</f>
        <v>#REF!</v>
      </c>
      <c r="G11" s="15" t="e">
        <f>SUMIFS(#REF!,#REF!,$B11,#REF!,$G$3)</f>
        <v>#REF!</v>
      </c>
      <c r="H11" s="15" t="e">
        <f t="shared" si="0"/>
        <v>#REF!</v>
      </c>
      <c r="I11">
        <f>IFERROR(VLOOKUP($B11,#REF!,11,0),0)</f>
        <v>0</v>
      </c>
      <c r="J11" s="33" t="e">
        <f>VLOOKUP($B11,#REF!,1,0)</f>
        <v>#REF!</v>
      </c>
    </row>
    <row r="12" spans="1:10" x14ac:dyDescent="0.25">
      <c r="A12" s="3">
        <v>1</v>
      </c>
      <c r="B12" s="10" t="s">
        <v>2017</v>
      </c>
      <c r="C12" s="5" t="s">
        <v>2267</v>
      </c>
      <c r="D12" s="5">
        <f>IFERROR(VLOOKUP($B12,'CUABRO BASICO '!$B:$D,3,0), )</f>
        <v>0</v>
      </c>
      <c r="E12" s="4" t="e">
        <f>SUMIFS(#REF!,#REF!,$B12,#REF!,$E$3)</f>
        <v>#REF!</v>
      </c>
      <c r="F12" s="2" t="e">
        <f>SUMIFS(#REF!,#REF!,$B12,#REF!,$F$3)</f>
        <v>#REF!</v>
      </c>
      <c r="G12" s="15" t="e">
        <f>SUMIFS(#REF!,#REF!,$B12,#REF!,$G$3)</f>
        <v>#REF!</v>
      </c>
      <c r="H12" s="15" t="e">
        <f t="shared" si="0"/>
        <v>#REF!</v>
      </c>
      <c r="I12">
        <f>IFERROR(VLOOKUP($B12,#REF!,11,0),0)</f>
        <v>0</v>
      </c>
      <c r="J12" s="33" t="e">
        <f>VLOOKUP($B12,#REF!,1,0)</f>
        <v>#REF!</v>
      </c>
    </row>
    <row r="13" spans="1:10" x14ac:dyDescent="0.25">
      <c r="A13" s="3">
        <v>1</v>
      </c>
      <c r="B13" s="10" t="s">
        <v>24</v>
      </c>
      <c r="C13" s="5" t="s">
        <v>26</v>
      </c>
      <c r="D13" s="5" t="str">
        <f>VLOOKUP($B13,'CUABRO BASICO '!$B:$D,3,0)</f>
        <v>ACETADIAZOL 250MG FRASCO 30 TABLETAS, ORAL</v>
      </c>
      <c r="E13" s="4" t="e">
        <f>SUMIFS(#REF!,#REF!,$B13,#REF!,$E$3)</f>
        <v>#REF!</v>
      </c>
      <c r="F13" s="2" t="e">
        <f>SUMIFS(#REF!,#REF!,$B13,#REF!,$F$3)</f>
        <v>#REF!</v>
      </c>
      <c r="G13" s="15" t="e">
        <f>SUMIFS(#REF!,#REF!,$B13,#REF!,$G$3)</f>
        <v>#REF!</v>
      </c>
      <c r="H13" s="15" t="e">
        <f t="shared" si="0"/>
        <v>#REF!</v>
      </c>
      <c r="I13">
        <f>IFERROR(VLOOKUP($B13,#REF!,11,0),0)</f>
        <v>0</v>
      </c>
      <c r="J13" s="33" t="e">
        <f>VLOOKUP($B13,#REF!,1,0)</f>
        <v>#REF!</v>
      </c>
    </row>
    <row r="14" spans="1:10" x14ac:dyDescent="0.25">
      <c r="A14" s="3">
        <v>1</v>
      </c>
      <c r="B14" s="10" t="s">
        <v>30</v>
      </c>
      <c r="C14" s="5" t="s">
        <v>29</v>
      </c>
      <c r="D14" s="5" t="str">
        <f>VLOOKUP($B14,'CUABRO BASICO '!$B:$D,3,0)</f>
        <v>ISAVIR 400 MG. CAJA/35 TABLETAS,ORAL</v>
      </c>
      <c r="E14" s="4" t="e">
        <f>SUMIFS(#REF!,#REF!,$B14,#REF!,$E$3)</f>
        <v>#REF!</v>
      </c>
      <c r="F14" s="2" t="e">
        <f>SUMIFS(#REF!,#REF!,$B14,#REF!,$F$3)</f>
        <v>#REF!</v>
      </c>
      <c r="G14" s="15" t="e">
        <f>SUMIFS(#REF!,#REF!,$B14,#REF!,$G$3)</f>
        <v>#REF!</v>
      </c>
      <c r="H14" s="15" t="e">
        <f t="shared" si="0"/>
        <v>#REF!</v>
      </c>
      <c r="I14">
        <f>IFERROR(VLOOKUP($B14,#REF!,11,0),0)</f>
        <v>0</v>
      </c>
      <c r="J14" s="33" t="e">
        <f>VLOOKUP($B14,#REF!,1,0)</f>
        <v>#REF!</v>
      </c>
    </row>
    <row r="15" spans="1:10" hidden="1" x14ac:dyDescent="0.25">
      <c r="A15" s="3">
        <v>1</v>
      </c>
      <c r="B15" s="10" t="s">
        <v>32</v>
      </c>
      <c r="C15" s="5" t="s">
        <v>34</v>
      </c>
      <c r="D15" s="5" t="str">
        <f>VLOOKUP($B15,'CUABRO BASICO '!$B:$D,3,0)</f>
        <v>ACIDO ACETILSALICILICO ultra 100 mg CAJA/30 TABLETAS,ORAL</v>
      </c>
      <c r="E15" s="4" t="e">
        <f>SUMIFS(#REF!,#REF!,$B15,#REF!,$E$3)</f>
        <v>#REF!</v>
      </c>
      <c r="F15" s="2" t="e">
        <f>SUMIFS(#REF!,#REF!,$B15,#REF!,$F$3)</f>
        <v>#REF!</v>
      </c>
      <c r="G15" s="15" t="e">
        <f>SUMIFS(#REF!,#REF!,$B15,#REF!,$G$3)</f>
        <v>#REF!</v>
      </c>
      <c r="H15" s="15" t="e">
        <f t="shared" si="0"/>
        <v>#REF!</v>
      </c>
      <c r="I15">
        <f>IFERROR(VLOOKUP($B15,#REF!,11,0),0)</f>
        <v>0</v>
      </c>
      <c r="J15" s="33" t="e">
        <f>VLOOKUP($B15,#REF!,1,0)</f>
        <v>#REF!</v>
      </c>
    </row>
    <row r="16" spans="1:10" x14ac:dyDescent="0.25">
      <c r="A16" s="3">
        <v>1</v>
      </c>
      <c r="B16" s="10" t="s">
        <v>35</v>
      </c>
      <c r="C16" s="5" t="s">
        <v>37</v>
      </c>
      <c r="D16" s="5" t="str">
        <f>VLOOKUP($B16,'CUABRO BASICO '!$B:$D,3,0)</f>
        <v>CUYULID 70MG/5600UI CAJA/4 COMPRIMIDOS,ORAL</v>
      </c>
      <c r="E16" s="4" t="e">
        <f>SUMIFS(#REF!,#REF!,$B16,#REF!,$E$3)</f>
        <v>#REF!</v>
      </c>
      <c r="F16" s="2" t="e">
        <f>SUMIFS(#REF!,#REF!,$B16,#REF!,$F$3)</f>
        <v>#REF!</v>
      </c>
      <c r="G16" s="15" t="e">
        <f>SUMIFS(#REF!,#REF!,$B16,#REF!,$G$3)</f>
        <v>#REF!</v>
      </c>
      <c r="H16" s="15" t="e">
        <f t="shared" si="0"/>
        <v>#REF!</v>
      </c>
      <c r="I16">
        <f>IFERROR(VLOOKUP($B16,#REF!,11,0),0)</f>
        <v>0</v>
      </c>
      <c r="J16" s="33" t="e">
        <f>VLOOKUP($B16,#REF!,1,0)</f>
        <v>#REF!</v>
      </c>
    </row>
    <row r="17" spans="1:10" x14ac:dyDescent="0.25">
      <c r="A17" s="3">
        <v>1</v>
      </c>
      <c r="B17" s="10" t="s">
        <v>38</v>
      </c>
      <c r="C17" s="5" t="s">
        <v>40</v>
      </c>
      <c r="D17" s="5" t="str">
        <f>VLOOKUP($B17,'CUABRO BASICO '!$B:$D,3,0)</f>
        <v>ACIDO ASCORBICO G.I. 500 FRASCO/20 CAPSULAS,ORAL</v>
      </c>
      <c r="E17" s="4" t="e">
        <f>SUMIFS(#REF!,#REF!,$B17,#REF!,$E$3)</f>
        <v>#REF!</v>
      </c>
      <c r="F17" s="2" t="e">
        <f>SUMIFS(#REF!,#REF!,$B17,#REF!,$F$3)</f>
        <v>#REF!</v>
      </c>
      <c r="G17" s="15" t="e">
        <f>SUMIFS(#REF!,#REF!,$B17,#REF!,$G$3)</f>
        <v>#REF!</v>
      </c>
      <c r="H17" s="15" t="e">
        <f t="shared" si="0"/>
        <v>#REF!</v>
      </c>
      <c r="I17">
        <f>IFERROR(VLOOKUP($B17,#REF!,11,0),0)</f>
        <v>0</v>
      </c>
      <c r="J17" s="33" t="e">
        <f>VLOOKUP($B17,#REF!,1,0)</f>
        <v>#REF!</v>
      </c>
    </row>
    <row r="18" spans="1:10" x14ac:dyDescent="0.25">
      <c r="A18" s="3">
        <v>1</v>
      </c>
      <c r="B18" s="10" t="s">
        <v>41</v>
      </c>
      <c r="C18" s="5" t="s">
        <v>43</v>
      </c>
      <c r="D18" s="5" t="str">
        <f>VLOOKUP($B18,'CUABRO BASICO '!$B:$D,3,0)</f>
        <v>CILOCID 5 mg CAJA/20 TABLETAS,ORAL</v>
      </c>
      <c r="E18" s="4" t="e">
        <f>SUMIFS(#REF!,#REF!,$B18,#REF!,$E$3)</f>
        <v>#REF!</v>
      </c>
      <c r="F18" s="2" t="e">
        <f>SUMIFS(#REF!,#REF!,$B18,#REF!,$F$3)</f>
        <v>#REF!</v>
      </c>
      <c r="G18" s="15" t="e">
        <f>SUMIFS(#REF!,#REF!,$B18,#REF!,$G$3)</f>
        <v>#REF!</v>
      </c>
      <c r="H18" s="15" t="e">
        <f t="shared" si="0"/>
        <v>#REF!</v>
      </c>
      <c r="I18">
        <f>IFERROR(VLOOKUP($B18,#REF!,11,0),0)</f>
        <v>0</v>
      </c>
      <c r="J18" s="33" t="e">
        <f>VLOOKUP($B18,#REF!,1,0)</f>
        <v>#REF!</v>
      </c>
    </row>
    <row r="19" spans="1:10" hidden="1" x14ac:dyDescent="0.25">
      <c r="A19" s="3">
        <v>1</v>
      </c>
      <c r="B19" s="10" t="s">
        <v>45</v>
      </c>
      <c r="C19" s="5" t="s">
        <v>47</v>
      </c>
      <c r="D19" s="5" t="str">
        <f>VLOOKUP($B19,'CUABRO BASICO '!$B:$D,3,0)</f>
        <v>ACIDO FOLINICO 50 MG 4 ML CAJA/1 AMPULA,INTRAVENOSA</v>
      </c>
      <c r="E19" s="4" t="e">
        <f>SUMIFS(#REF!,#REF!,$B19,#REF!,$E$3)</f>
        <v>#REF!</v>
      </c>
      <c r="F19" s="2" t="e">
        <f>SUMIFS(#REF!,#REF!,$B19,#REF!,$F$3)</f>
        <v>#REF!</v>
      </c>
      <c r="G19" s="15" t="e">
        <f>SUMIFS(#REF!,#REF!,$B19,#REF!,$G$3)</f>
        <v>#REF!</v>
      </c>
      <c r="H19" s="15" t="e">
        <f t="shared" si="0"/>
        <v>#REF!</v>
      </c>
      <c r="I19">
        <f>IFERROR(VLOOKUP($B19,#REF!,11,0),0)</f>
        <v>0</v>
      </c>
      <c r="J19" s="33" t="e">
        <f>VLOOKUP($B19,#REF!,1,0)</f>
        <v>#REF!</v>
      </c>
    </row>
    <row r="20" spans="1:10" hidden="1" x14ac:dyDescent="0.25">
      <c r="A20" s="3">
        <v>1</v>
      </c>
      <c r="B20" s="10" t="s">
        <v>51</v>
      </c>
      <c r="C20" s="5" t="s">
        <v>53</v>
      </c>
      <c r="D20" s="5" t="str">
        <f>VLOOKUP($B20,'CUABRO BASICO '!$B:$D,3,0)</f>
        <v>FUCICORT 15g. TUBO/30 CREMA,TOPICO</v>
      </c>
      <c r="E20" s="4" t="e">
        <f>SUMIFS(#REF!,#REF!,$B20,#REF!,$E$3)</f>
        <v>#REF!</v>
      </c>
      <c r="F20" s="2" t="e">
        <f>SUMIFS(#REF!,#REF!,$B20,#REF!,$F$3)</f>
        <v>#REF!</v>
      </c>
      <c r="G20" s="15" t="e">
        <f>SUMIFS(#REF!,#REF!,$B20,#REF!,$G$3)</f>
        <v>#REF!</v>
      </c>
      <c r="H20" s="15" t="e">
        <f t="shared" si="0"/>
        <v>#REF!</v>
      </c>
      <c r="I20">
        <f>IFERROR(VLOOKUP($B20,#REF!,11,0),0)</f>
        <v>0</v>
      </c>
      <c r="J20" s="33" t="e">
        <f>VLOOKUP($B20,#REF!,1,0)</f>
        <v>#REF!</v>
      </c>
    </row>
    <row r="21" spans="1:10" hidden="1" x14ac:dyDescent="0.25">
      <c r="A21" s="3">
        <v>1</v>
      </c>
      <c r="B21" s="10" t="s">
        <v>54</v>
      </c>
      <c r="C21" s="5" t="s">
        <v>56</v>
      </c>
      <c r="D21" s="5" t="str">
        <f>VLOOKUP($B21,'CUABRO BASICO '!$B:$D,3,0)</f>
        <v>ACRYLARM 0.2% TUBO/10 DOSIS,OFTÁLMICA</v>
      </c>
      <c r="E21" s="4" t="e">
        <f>SUMIFS(#REF!,#REF!,$B21,#REF!,$E$3)</f>
        <v>#REF!</v>
      </c>
      <c r="F21" s="2" t="e">
        <f>SUMIFS(#REF!,#REF!,$B21,#REF!,$F$3)</f>
        <v>#REF!</v>
      </c>
      <c r="G21" s="15" t="e">
        <f>SUMIFS(#REF!,#REF!,$B21,#REF!,$G$3)</f>
        <v>#REF!</v>
      </c>
      <c r="H21" s="15" t="e">
        <f t="shared" si="0"/>
        <v>#REF!</v>
      </c>
      <c r="I21">
        <f>IFERROR(VLOOKUP($B21,#REF!,11,0),0)</f>
        <v>0</v>
      </c>
      <c r="J21" s="33" t="e">
        <f>VLOOKUP($B21,#REF!,1,0)</f>
        <v>#REF!</v>
      </c>
    </row>
    <row r="22" spans="1:10" x14ac:dyDescent="0.25">
      <c r="A22" s="3">
        <v>1</v>
      </c>
      <c r="B22" s="10" t="s">
        <v>57</v>
      </c>
      <c r="C22" s="5" t="s">
        <v>59</v>
      </c>
      <c r="D22" s="5" t="str">
        <f>VLOOKUP($B22,'CUABRO BASICO '!$B:$D,3,0)</f>
        <v>DEPAKENE 250mg FRASCO/60 CAPSULAS,ORAL</v>
      </c>
      <c r="E22" s="4" t="e">
        <f>SUMIFS(#REF!,#REF!,$B22,#REF!,$E$3)</f>
        <v>#REF!</v>
      </c>
      <c r="F22" s="2" t="e">
        <f>SUMIFS(#REF!,#REF!,$B22,#REF!,$F$3)</f>
        <v>#REF!</v>
      </c>
      <c r="G22" s="15" t="e">
        <f>SUMIFS(#REF!,#REF!,$B22,#REF!,$G$3)</f>
        <v>#REF!</v>
      </c>
      <c r="H22" s="15" t="e">
        <f t="shared" si="0"/>
        <v>#REF!</v>
      </c>
      <c r="I22">
        <f>IFERROR(VLOOKUP($B22,#REF!,11,0),0)</f>
        <v>0</v>
      </c>
      <c r="J22" s="33" t="e">
        <f>VLOOKUP($B22,#REF!,1,0)</f>
        <v>#REF!</v>
      </c>
    </row>
    <row r="23" spans="1:10" x14ac:dyDescent="0.25">
      <c r="A23" s="3">
        <v>1</v>
      </c>
      <c r="B23" s="10" t="s">
        <v>60</v>
      </c>
      <c r="C23" s="5" t="s">
        <v>62</v>
      </c>
      <c r="D23" s="5" t="str">
        <f>VLOOKUP($B23,'CUABRO BASICO '!$B:$D,3,0)</f>
        <v>ZOMETA 4mg/5ml CAJA/1 AMPULA,INTRAVENOSA</v>
      </c>
      <c r="E23" s="4" t="e">
        <f>SUMIFS(#REF!,#REF!,$B23,#REF!,$E$3)</f>
        <v>#REF!</v>
      </c>
      <c r="F23" s="2" t="e">
        <f>SUMIFS(#REF!,#REF!,$B23,#REF!,$F$3)</f>
        <v>#REF!</v>
      </c>
      <c r="G23" s="15" t="e">
        <f>SUMIFS(#REF!,#REF!,$B23,#REF!,$G$3)</f>
        <v>#REF!</v>
      </c>
      <c r="H23" s="15" t="e">
        <f t="shared" si="0"/>
        <v>#REF!</v>
      </c>
      <c r="I23">
        <f>IFERROR(VLOOKUP($B23,#REF!,11,0),0)</f>
        <v>0</v>
      </c>
      <c r="J23" s="33" t="e">
        <f>VLOOKUP($B23,#REF!,1,0)</f>
        <v>#REF!</v>
      </c>
    </row>
    <row r="24" spans="1:10" x14ac:dyDescent="0.25">
      <c r="A24" s="3">
        <v>1</v>
      </c>
      <c r="B24" s="10" t="s">
        <v>1216</v>
      </c>
      <c r="C24" s="48" t="s">
        <v>62</v>
      </c>
      <c r="D24" s="5" t="str">
        <f>VLOOKUP($B24,'CUABRO BASICO '!$B:$D,3,0)</f>
        <v>ACLASTA 5 mg/100 ml FCO /1 SOLUCION,INTRAVENOSA</v>
      </c>
      <c r="E24" s="4" t="e">
        <f>SUMIFS(#REF!,#REF!,$B24,#REF!,$E$3)</f>
        <v>#REF!</v>
      </c>
      <c r="F24" s="2" t="e">
        <f>SUMIFS(#REF!,#REF!,$B24,#REF!,$F$3)</f>
        <v>#REF!</v>
      </c>
      <c r="G24" s="15" t="e">
        <f>SUMIFS(#REF!,#REF!,$B24,#REF!,$G$3)</f>
        <v>#REF!</v>
      </c>
      <c r="H24" s="15" t="e">
        <f t="shared" si="0"/>
        <v>#REF!</v>
      </c>
      <c r="I24">
        <f>IFERROR(VLOOKUP($B24,#REF!,11,0),0)</f>
        <v>0</v>
      </c>
      <c r="J24" s="33" t="e">
        <f>VLOOKUP($B24,#REF!,1,0)</f>
        <v>#REF!</v>
      </c>
    </row>
    <row r="25" spans="1:10" hidden="1" x14ac:dyDescent="0.25">
      <c r="A25" s="3">
        <v>1</v>
      </c>
      <c r="B25" s="10" t="s">
        <v>2018</v>
      </c>
      <c r="C25" s="5" t="s">
        <v>2268</v>
      </c>
      <c r="D25" s="5">
        <f>IFERROR(VLOOKUP($B25,'CUABRO BASICO '!$B:$D,3,0), )</f>
        <v>0</v>
      </c>
      <c r="E25" s="4" t="e">
        <f>SUMIFS(#REF!,#REF!,$B25,#REF!,$E$3)</f>
        <v>#REF!</v>
      </c>
      <c r="F25" s="2" t="e">
        <f>SUMIFS(#REF!,#REF!,$B25,#REF!,$F$3)</f>
        <v>#REF!</v>
      </c>
      <c r="G25" s="15" t="e">
        <f>SUMIFS(#REF!,#REF!,$B25,#REF!,$G$3)</f>
        <v>#REF!</v>
      </c>
      <c r="H25" s="15" t="e">
        <f t="shared" si="0"/>
        <v>#REF!</v>
      </c>
      <c r="I25">
        <f>IFERROR(VLOOKUP($B25,#REF!,11,0),0)</f>
        <v>0</v>
      </c>
      <c r="J25" s="33" t="e">
        <f>VLOOKUP($B25,#REF!,1,0)</f>
        <v>#REF!</v>
      </c>
    </row>
    <row r="26" spans="1:10" x14ac:dyDescent="0.25">
      <c r="A26" s="3">
        <v>1</v>
      </c>
      <c r="B26" s="10" t="s">
        <v>70</v>
      </c>
      <c r="C26" s="5" t="s">
        <v>69</v>
      </c>
      <c r="D26" s="5" t="str">
        <f>VLOOKUP($B26,'CUABRO BASICO '!$B:$D,3,0)</f>
        <v>VERMISEN 400MG/20ML FRASCO/20 DOSIS,ORAL</v>
      </c>
      <c r="E26" s="4" t="e">
        <f>SUMIFS(#REF!,#REF!,$B26,#REF!,$E$3)</f>
        <v>#REF!</v>
      </c>
      <c r="F26" s="2" t="e">
        <f>SUMIFS(#REF!,#REF!,$B26,#REF!,$F$3)</f>
        <v>#REF!</v>
      </c>
      <c r="G26" s="15" t="e">
        <f>SUMIFS(#REF!,#REF!,$B26,#REF!,$G$3)</f>
        <v>#REF!</v>
      </c>
      <c r="H26" s="15" t="e">
        <f t="shared" si="0"/>
        <v>#REF!</v>
      </c>
      <c r="I26">
        <f>IFERROR(VLOOKUP($B26,#REF!,11,0),0)</f>
        <v>0</v>
      </c>
      <c r="J26" s="33" t="e">
        <f>VLOOKUP($B26,#REF!,1,0)</f>
        <v>#REF!</v>
      </c>
    </row>
    <row r="27" spans="1:10" hidden="1" x14ac:dyDescent="0.25">
      <c r="A27" s="3">
        <v>1</v>
      </c>
      <c r="B27" s="10" t="s">
        <v>76</v>
      </c>
      <c r="C27" s="5" t="s">
        <v>78</v>
      </c>
      <c r="D27" s="5" t="str">
        <f>VLOOKUP($B27,'CUABRO BASICO '!$B:$D,3,0)</f>
        <v>KETOSTERIL 630 MG CAJA/100 GRAGEAS,ORAL</v>
      </c>
      <c r="E27" s="4" t="e">
        <f>SUMIFS(#REF!,#REF!,$B27,#REF!,$E$3)</f>
        <v>#REF!</v>
      </c>
      <c r="F27" s="2" t="e">
        <f>SUMIFS(#REF!,#REF!,$B27,#REF!,$F$3)</f>
        <v>#REF!</v>
      </c>
      <c r="G27" s="15" t="e">
        <f>SUMIFS(#REF!,#REF!,$B27,#REF!,$G$3)</f>
        <v>#REF!</v>
      </c>
      <c r="H27" s="15" t="e">
        <f t="shared" si="0"/>
        <v>#REF!</v>
      </c>
      <c r="I27">
        <f>IFERROR(VLOOKUP($B27,#REF!,11,0),0)</f>
        <v>0</v>
      </c>
      <c r="J27" s="33" t="e">
        <f>VLOOKUP($B27,#REF!,1,0)</f>
        <v>#REF!</v>
      </c>
    </row>
    <row r="28" spans="1:10" x14ac:dyDescent="0.25">
      <c r="A28" s="3">
        <v>1</v>
      </c>
      <c r="B28" s="10" t="s">
        <v>1133</v>
      </c>
      <c r="C28" s="5" t="s">
        <v>1135</v>
      </c>
      <c r="D28" s="5" t="str">
        <f>VLOOKUP($B28,'CUABRO BASICO '!$B:$D,3,0)</f>
        <v>NEPRO HP VITAMINAS/MINERALES LATA/1 LATA,ORAL</v>
      </c>
      <c r="E28" s="4" t="e">
        <f>SUMIFS(#REF!,#REF!,$B28,#REF!,$E$3)</f>
        <v>#REF!</v>
      </c>
      <c r="F28" s="2" t="e">
        <f>SUMIFS(#REF!,#REF!,$B28,#REF!,$F$3)</f>
        <v>#REF!</v>
      </c>
      <c r="G28" s="15" t="e">
        <f>SUMIFS(#REF!,#REF!,$B28,#REF!,$G$3)</f>
        <v>#REF!</v>
      </c>
      <c r="H28" s="15" t="e">
        <f t="shared" si="0"/>
        <v>#REF!</v>
      </c>
      <c r="I28">
        <f>IFERROR(VLOOKUP($B28,#REF!,11,0),0)</f>
        <v>0</v>
      </c>
      <c r="J28" s="33" t="e">
        <f>VLOOKUP($B28,#REF!,1,0)</f>
        <v>#REF!</v>
      </c>
    </row>
    <row r="29" spans="1:10" x14ac:dyDescent="0.25">
      <c r="A29" s="3">
        <v>1</v>
      </c>
      <c r="B29" s="10" t="s">
        <v>79</v>
      </c>
      <c r="C29" s="5" t="s">
        <v>81</v>
      </c>
      <c r="D29" s="5" t="str">
        <f>VLOOKUP($B29,'CUABRO BASICO '!$B:$D,3,0)</f>
        <v>ARRAMPLOR 300mg CAJA/20 TABLETAS,ORAL</v>
      </c>
      <c r="E29" s="4" t="e">
        <f>SUMIFS(#REF!,#REF!,$B29,#REF!,$E$3)</f>
        <v>#REF!</v>
      </c>
      <c r="F29" s="2" t="e">
        <f>SUMIFS(#REF!,#REF!,$B29,#REF!,$F$3)</f>
        <v>#REF!</v>
      </c>
      <c r="G29" s="15" t="e">
        <f>SUMIFS(#REF!,#REF!,$B29,#REF!,$G$3)</f>
        <v>#REF!</v>
      </c>
      <c r="H29" s="15" t="e">
        <f t="shared" si="0"/>
        <v>#REF!</v>
      </c>
      <c r="I29">
        <f>IFERROR(VLOOKUP($B29,#REF!,11,0),0)</f>
        <v>0</v>
      </c>
      <c r="J29" s="33" t="e">
        <f>VLOOKUP($B29,#REF!,1,0)</f>
        <v>#REF!</v>
      </c>
    </row>
    <row r="30" spans="1:10" hidden="1" x14ac:dyDescent="0.25">
      <c r="A30" s="3">
        <v>1</v>
      </c>
      <c r="B30" s="10" t="s">
        <v>1142</v>
      </c>
      <c r="C30" s="5" t="s">
        <v>1144</v>
      </c>
      <c r="D30" s="5" t="str">
        <f>VLOOKUP($B30,'CUABRO BASICO '!$B:$D,3,0)</f>
        <v>TEMPUS PHARMA ( ALPRAZOLAM) 0.50MG CAJA/30 TABLETAS,ORAL</v>
      </c>
      <c r="E30" s="4" t="e">
        <f>SUMIFS(#REF!,#REF!,$B30,#REF!,$E$3)</f>
        <v>#REF!</v>
      </c>
      <c r="F30" s="2" t="e">
        <f>SUMIFS(#REF!,#REF!,$B30,#REF!,$F$3)</f>
        <v>#REF!</v>
      </c>
      <c r="G30" s="15" t="e">
        <f>SUMIFS(#REF!,#REF!,$B30,#REF!,$G$3)</f>
        <v>#REF!</v>
      </c>
      <c r="H30" s="15" t="e">
        <f t="shared" si="0"/>
        <v>#REF!</v>
      </c>
      <c r="I30">
        <f>IFERROR(VLOOKUP($B30,#REF!,11,0),0)</f>
        <v>0</v>
      </c>
      <c r="J30" s="33" t="e">
        <f>VLOOKUP($B30,#REF!,1,0)</f>
        <v>#REF!</v>
      </c>
    </row>
    <row r="31" spans="1:10" hidden="1" x14ac:dyDescent="0.25">
      <c r="A31" s="3">
        <v>1</v>
      </c>
      <c r="B31" s="10" t="s">
        <v>82</v>
      </c>
      <c r="C31" s="5" t="s">
        <v>84</v>
      </c>
      <c r="D31" s="5" t="str">
        <f>VLOOKUP($B31,'CUABRO BASICO '!$B:$D,3,0)</f>
        <v>KINESTREL 100 MG CAJA 30 TABLETAS, ORAL</v>
      </c>
      <c r="E31" s="4" t="e">
        <f>SUMIFS(#REF!,#REF!,$B31,#REF!,$E$3)</f>
        <v>#REF!</v>
      </c>
      <c r="F31" s="2" t="e">
        <f>SUMIFS(#REF!,#REF!,$B31,#REF!,$F$3)</f>
        <v>#REF!</v>
      </c>
      <c r="G31" s="15" t="e">
        <f>SUMIFS(#REF!,#REF!,$B31,#REF!,$G$3)</f>
        <v>#REF!</v>
      </c>
      <c r="H31" s="15" t="e">
        <f t="shared" si="0"/>
        <v>#REF!</v>
      </c>
      <c r="I31">
        <f>IFERROR(VLOOKUP($B31,#REF!,11,0),0)</f>
        <v>0</v>
      </c>
      <c r="J31" s="33" t="e">
        <f>VLOOKUP($B31,#REF!,1,0)</f>
        <v>#REF!</v>
      </c>
    </row>
    <row r="32" spans="1:10" x14ac:dyDescent="0.25">
      <c r="A32" s="3">
        <v>1</v>
      </c>
      <c r="B32" s="10" t="s">
        <v>85</v>
      </c>
      <c r="C32" s="5" t="s">
        <v>87</v>
      </c>
      <c r="D32" s="5" t="str">
        <f>VLOOKUP($B32,'CUABRO BASICO '!$B:$D,3,0)</f>
        <v>OXOLVAN 30 MG CAJA/20 TABLETAS,ORAL</v>
      </c>
      <c r="E32" s="4" t="e">
        <f>SUMIFS(#REF!,#REF!,$B32,#REF!,$E$3)</f>
        <v>#REF!</v>
      </c>
      <c r="F32" s="2" t="e">
        <f>SUMIFS(#REF!,#REF!,$B32,#REF!,$F$3)</f>
        <v>#REF!</v>
      </c>
      <c r="G32" s="15" t="e">
        <f>SUMIFS(#REF!,#REF!,$B32,#REF!,$G$3)</f>
        <v>#REF!</v>
      </c>
      <c r="H32" s="15" t="e">
        <f t="shared" si="0"/>
        <v>#REF!</v>
      </c>
      <c r="I32">
        <f>IFERROR(VLOOKUP($B32,#REF!,11,0),0)</f>
        <v>0</v>
      </c>
      <c r="J32" s="33" t="e">
        <f>VLOOKUP($B32,#REF!,1,0)</f>
        <v>#REF!</v>
      </c>
    </row>
    <row r="33" spans="1:10" x14ac:dyDescent="0.25">
      <c r="A33" s="3">
        <v>1</v>
      </c>
      <c r="B33" s="10" t="s">
        <v>88</v>
      </c>
      <c r="C33" s="5" t="s">
        <v>87</v>
      </c>
      <c r="D33" s="5" t="str">
        <f>VLOOKUP($B33,'CUABRO BASICO '!$B:$D,3,0)</f>
        <v>AMBROXO (RANDEX) 300MG FRASCO/120 SOLUCION,ORAL</v>
      </c>
      <c r="E33" s="4" t="e">
        <f>SUMIFS(#REF!,#REF!,$B33,#REF!,$E$3)</f>
        <v>#REF!</v>
      </c>
      <c r="F33" s="2" t="e">
        <f>SUMIFS(#REF!,#REF!,$B33,#REF!,$F$3)</f>
        <v>#REF!</v>
      </c>
      <c r="G33" s="15" t="e">
        <f>SUMIFS(#REF!,#REF!,$B33,#REF!,$G$3)</f>
        <v>#REF!</v>
      </c>
      <c r="H33" s="15" t="e">
        <f t="shared" si="0"/>
        <v>#REF!</v>
      </c>
      <c r="I33">
        <f>IFERROR(VLOOKUP($B33,#REF!,11,0),0)</f>
        <v>0</v>
      </c>
      <c r="J33" s="33" t="e">
        <f>VLOOKUP($B33,#REF!,1,0)</f>
        <v>#REF!</v>
      </c>
    </row>
    <row r="34" spans="1:10" hidden="1" x14ac:dyDescent="0.25">
      <c r="A34" s="3">
        <v>1</v>
      </c>
      <c r="B34" s="10" t="s">
        <v>1945</v>
      </c>
      <c r="C34" s="5" t="s">
        <v>1947</v>
      </c>
      <c r="D34" s="5" t="str">
        <f>VLOOKUP($B34,'CUABRO BASICO '!$B:$D,3,0)</f>
        <v>AMBROXOL/AMOXICILINA 30 MG/500 MG CAJA/12 CAPSULAS,ORAL</v>
      </c>
      <c r="E34" s="4" t="e">
        <f>SUMIFS(#REF!,#REF!,$B34,#REF!,$E$3)</f>
        <v>#REF!</v>
      </c>
      <c r="F34" s="2" t="e">
        <f>SUMIFS(#REF!,#REF!,$B34,#REF!,$F$3)</f>
        <v>#REF!</v>
      </c>
      <c r="G34" s="15" t="e">
        <f>SUMIFS(#REF!,#REF!,$B34,#REF!,$G$3)</f>
        <v>#REF!</v>
      </c>
      <c r="H34" s="15" t="e">
        <f t="shared" si="0"/>
        <v>#REF!</v>
      </c>
      <c r="I34">
        <f>IFERROR(VLOOKUP($B34,#REF!,11,0),0)</f>
        <v>0</v>
      </c>
      <c r="J34" s="33" t="e">
        <f>VLOOKUP($B34,#REF!,1,0)</f>
        <v>#REF!</v>
      </c>
    </row>
    <row r="35" spans="1:10" x14ac:dyDescent="0.25">
      <c r="A35" s="3">
        <v>1</v>
      </c>
      <c r="B35" s="10" t="s">
        <v>90</v>
      </c>
      <c r="C35" s="5" t="s">
        <v>92</v>
      </c>
      <c r="D35" s="5" t="str">
        <f>VLOOKUP($B35,'CUABRO BASICO '!$B:$D,3,0)</f>
        <v>AMIKACINA PISA 500 mg/2ml CAJA/1 AMPULA,INTRAMUSCULAR</v>
      </c>
      <c r="E35" s="4" t="e">
        <f>SUMIFS(#REF!,#REF!,$B35,#REF!,$E$3)</f>
        <v>#REF!</v>
      </c>
      <c r="F35" s="2" t="e">
        <f>SUMIFS(#REF!,#REF!,$B35,#REF!,$F$3)</f>
        <v>#REF!</v>
      </c>
      <c r="G35" s="15" t="e">
        <f>SUMIFS(#REF!,#REF!,$B35,#REF!,$G$3)</f>
        <v>#REF!</v>
      </c>
      <c r="H35" s="15" t="e">
        <f t="shared" si="0"/>
        <v>#REF!</v>
      </c>
      <c r="I35">
        <f>IFERROR(VLOOKUP($B35,#REF!,11,0),0)</f>
        <v>0</v>
      </c>
      <c r="J35" s="33" t="e">
        <f>VLOOKUP($B35,#REF!,1,0)</f>
        <v>#REF!</v>
      </c>
    </row>
    <row r="36" spans="1:10" x14ac:dyDescent="0.25">
      <c r="A36" s="3">
        <v>1</v>
      </c>
      <c r="B36" s="10" t="s">
        <v>93</v>
      </c>
      <c r="C36" s="5" t="s">
        <v>95</v>
      </c>
      <c r="D36" s="5" t="str">
        <f>VLOOKUP($B36,'CUABRO BASICO '!$B:$D,3,0)</f>
        <v>TECNOVID 200 mg CAJA/20 TABLETAS,ORAL</v>
      </c>
      <c r="E36" s="4" t="e">
        <f>SUMIFS(#REF!,#REF!,$B36,#REF!,$E$3)</f>
        <v>#REF!</v>
      </c>
      <c r="F36" s="2" t="e">
        <f>SUMIFS(#REF!,#REF!,$B36,#REF!,$F$3)</f>
        <v>#REF!</v>
      </c>
      <c r="G36" s="15" t="e">
        <f>SUMIFS(#REF!,#REF!,$B36,#REF!,$G$3)</f>
        <v>#REF!</v>
      </c>
      <c r="H36" s="15" t="e">
        <f t="shared" si="0"/>
        <v>#REF!</v>
      </c>
      <c r="I36">
        <f>IFERROR(VLOOKUP($B36,#REF!,11,0),0)</f>
        <v>0</v>
      </c>
      <c r="J36" s="33" t="e">
        <f>VLOOKUP($B36,#REF!,1,0)</f>
        <v>#REF!</v>
      </c>
    </row>
    <row r="37" spans="1:10" x14ac:dyDescent="0.25">
      <c r="A37" s="3">
        <v>1</v>
      </c>
      <c r="B37" s="10" t="s">
        <v>1147</v>
      </c>
      <c r="C37" s="5" t="s">
        <v>1149</v>
      </c>
      <c r="D37" s="5" t="str">
        <f>VLOOKUP($B37,'CUABRO BASICO '!$B:$D,3,0)</f>
        <v>ANAPSIQUE (PSICOFARMA) 25 MG CAJA/50 TABLETAS,ORAL</v>
      </c>
      <c r="E37" s="4" t="e">
        <f>SUMIFS(#REF!,#REF!,$B37,#REF!,$E$3)</f>
        <v>#REF!</v>
      </c>
      <c r="F37" s="2" t="e">
        <f>SUMIFS(#REF!,#REF!,$B37,#REF!,$F$3)</f>
        <v>#REF!</v>
      </c>
      <c r="G37" s="15" t="e">
        <f>SUMIFS(#REF!,#REF!,$B37,#REF!,$G$3)</f>
        <v>#REF!</v>
      </c>
      <c r="H37" s="15" t="e">
        <f t="shared" si="0"/>
        <v>#REF!</v>
      </c>
      <c r="I37">
        <f>IFERROR(VLOOKUP($B37,#REF!,11,0),0)</f>
        <v>0</v>
      </c>
      <c r="J37" s="33" t="e">
        <f>VLOOKUP($B37,#REF!,1,0)</f>
        <v>#REF!</v>
      </c>
    </row>
    <row r="38" spans="1:10" x14ac:dyDescent="0.25">
      <c r="A38" s="3">
        <v>1</v>
      </c>
      <c r="B38" s="10" t="s">
        <v>1150</v>
      </c>
      <c r="C38" s="5" t="s">
        <v>1149</v>
      </c>
      <c r="D38" s="5" t="str">
        <f>VLOOKUP($B38,'CUABRO BASICO '!$B:$D,3,0)</f>
        <v>ANAPSIQUE (PSICOFARMA) 50 MG CAJA/20 TABLETAS,ORAL</v>
      </c>
      <c r="E38" s="4" t="e">
        <f>SUMIFS(#REF!,#REF!,$B38,#REF!,$E$3)</f>
        <v>#REF!</v>
      </c>
      <c r="F38" s="2" t="e">
        <f>SUMIFS(#REF!,#REF!,$B38,#REF!,$F$3)</f>
        <v>#REF!</v>
      </c>
      <c r="G38" s="15" t="e">
        <f>SUMIFS(#REF!,#REF!,$B38,#REF!,$G$3)</f>
        <v>#REF!</v>
      </c>
      <c r="H38" s="15" t="e">
        <f t="shared" si="0"/>
        <v>#REF!</v>
      </c>
      <c r="I38">
        <f>IFERROR(VLOOKUP($B38,#REF!,11,0),0)</f>
        <v>0</v>
      </c>
      <c r="J38" s="33" t="e">
        <f>VLOOKUP($B38,#REF!,1,0)</f>
        <v>#REF!</v>
      </c>
    </row>
    <row r="39" spans="1:10" x14ac:dyDescent="0.25">
      <c r="A39" s="3">
        <v>1</v>
      </c>
      <c r="B39" s="10" t="s">
        <v>2019</v>
      </c>
      <c r="C39" s="5" t="s">
        <v>2269</v>
      </c>
      <c r="D39" s="5">
        <f>IFERROR(VLOOKUP($B39,'CUABRO BASICO '!$B:$D,3,0), )</f>
        <v>0</v>
      </c>
      <c r="E39" s="4" t="e">
        <f>SUMIFS(#REF!,#REF!,$B39,#REF!,$E$3)</f>
        <v>#REF!</v>
      </c>
      <c r="F39" s="2" t="e">
        <f>SUMIFS(#REF!,#REF!,$B39,#REF!,$F$3)</f>
        <v>#REF!</v>
      </c>
      <c r="G39" s="15" t="e">
        <f>SUMIFS(#REF!,#REF!,$B39,#REF!,$G$3)</f>
        <v>#REF!</v>
      </c>
      <c r="H39" s="15" t="e">
        <f t="shared" si="0"/>
        <v>#REF!</v>
      </c>
      <c r="I39">
        <f>IFERROR(VLOOKUP($B39,#REF!,11,0),0)</f>
        <v>0</v>
      </c>
      <c r="J39" s="33" t="e">
        <f>VLOOKUP($B39,#REF!,1,0)</f>
        <v>#REF!</v>
      </c>
    </row>
    <row r="40" spans="1:10" x14ac:dyDescent="0.25">
      <c r="A40" s="3">
        <v>1</v>
      </c>
      <c r="B40" s="10" t="s">
        <v>99</v>
      </c>
      <c r="C40" s="5" t="s">
        <v>101</v>
      </c>
      <c r="D40" s="5" t="str">
        <f>VLOOKUP($B40,'CUABRO BASICO '!$B:$D,3,0)</f>
        <v>AMLODIPINO ultra 5mg CAJA/30 TABLETAS,ORAL</v>
      </c>
      <c r="E40" s="4" t="e">
        <f>SUMIFS(#REF!,#REF!,$B40,#REF!,$E$3)</f>
        <v>#REF!</v>
      </c>
      <c r="F40" s="2" t="e">
        <f>SUMIFS(#REF!,#REF!,$B40,#REF!,$F$3)</f>
        <v>#REF!</v>
      </c>
      <c r="G40" s="15" t="e">
        <f>SUMIFS(#REF!,#REF!,$B40,#REF!,$G$3)</f>
        <v>#REF!</v>
      </c>
      <c r="H40" s="15" t="e">
        <f t="shared" si="0"/>
        <v>#REF!</v>
      </c>
      <c r="I40">
        <f>IFERROR(VLOOKUP($B40,#REF!,11,0),0)</f>
        <v>0</v>
      </c>
      <c r="J40" s="33" t="e">
        <f>VLOOKUP($B40,#REF!,1,0)</f>
        <v>#REF!</v>
      </c>
    </row>
    <row r="41" spans="1:10" hidden="1" x14ac:dyDescent="0.25">
      <c r="A41" s="3">
        <v>1</v>
      </c>
      <c r="B41" s="10" t="s">
        <v>108</v>
      </c>
      <c r="C41" s="5" t="s">
        <v>110</v>
      </c>
      <c r="D41" s="5" t="str">
        <f>VLOOKUP($B41,'CUABRO BASICO '!$B:$D,3,0)</f>
        <v>BICARTIAL 100mg/5mg CAJA/14 CAPSULAS,ORAL</v>
      </c>
      <c r="E41" s="4" t="e">
        <f>SUMIFS(#REF!,#REF!,$B41,#REF!,$E$3)</f>
        <v>#REF!</v>
      </c>
      <c r="F41" s="2" t="e">
        <f>SUMIFS(#REF!,#REF!,$B41,#REF!,$F$3)</f>
        <v>#REF!</v>
      </c>
      <c r="G41" s="15" t="e">
        <f>SUMIFS(#REF!,#REF!,$B41,#REF!,$G$3)</f>
        <v>#REF!</v>
      </c>
      <c r="H41" s="15" t="e">
        <f t="shared" si="0"/>
        <v>#REF!</v>
      </c>
      <c r="I41">
        <f>IFERROR(VLOOKUP($B41,#REF!,11,0),0)</f>
        <v>0</v>
      </c>
      <c r="J41" s="33" t="e">
        <f>VLOOKUP($B41,#REF!,1,0)</f>
        <v>#REF!</v>
      </c>
    </row>
    <row r="42" spans="1:10" hidden="1" x14ac:dyDescent="0.25">
      <c r="A42" s="3">
        <v>1</v>
      </c>
      <c r="B42" s="10" t="s">
        <v>102</v>
      </c>
      <c r="C42" s="48" t="s">
        <v>104</v>
      </c>
      <c r="D42" s="5" t="str">
        <f>VLOOKUP($B42,'CUABRO BASICO '!$B:$D,3,0)</f>
        <v>EXFORGE 5/160 mg CAJA/28 COMPRIMIDOS,ORAL</v>
      </c>
      <c r="E42" s="4" t="e">
        <f>SUMIFS(#REF!,#REF!,$B42,#REF!,$E$3)</f>
        <v>#REF!</v>
      </c>
      <c r="F42" s="2" t="e">
        <f>SUMIFS(#REF!,#REF!,$B42,#REF!,$F$3)</f>
        <v>#REF!</v>
      </c>
      <c r="G42" s="15" t="e">
        <f>SUMIFS(#REF!,#REF!,$B42,#REF!,$G$3)</f>
        <v>#REF!</v>
      </c>
      <c r="H42" s="15" t="e">
        <f t="shared" si="0"/>
        <v>#REF!</v>
      </c>
      <c r="I42">
        <f>IFERROR(VLOOKUP($B42,#REF!,11,0),0)</f>
        <v>0</v>
      </c>
      <c r="J42" s="33" t="e">
        <f>VLOOKUP($B42,#REF!,1,0)</f>
        <v>#REF!</v>
      </c>
    </row>
    <row r="43" spans="1:10" hidden="1" x14ac:dyDescent="0.25">
      <c r="A43" s="3">
        <v>1</v>
      </c>
      <c r="B43" s="10" t="s">
        <v>105</v>
      </c>
      <c r="C43" s="48" t="s">
        <v>107</v>
      </c>
      <c r="D43" s="5" t="str">
        <f>VLOOKUP($B43,'CUABRO BASICO '!$B:$D,3,0)</f>
        <v>EXFORGE HCT 5 MG/160 MG/12.5 MG CAJA/28 TABLETAS,ORAL</v>
      </c>
      <c r="E43" s="4" t="e">
        <f>SUMIFS(#REF!,#REF!,$B43,#REF!,$E$3)</f>
        <v>#REF!</v>
      </c>
      <c r="F43" s="2" t="e">
        <f>SUMIFS(#REF!,#REF!,$B43,#REF!,$F$3)</f>
        <v>#REF!</v>
      </c>
      <c r="G43" s="15" t="e">
        <f>SUMIFS(#REF!,#REF!,$B43,#REF!,$G$3)</f>
        <v>#REF!</v>
      </c>
      <c r="H43" s="15" t="e">
        <f t="shared" si="0"/>
        <v>#REF!</v>
      </c>
      <c r="I43">
        <f>IFERROR(VLOOKUP($B43,#REF!,11,0),0)</f>
        <v>0</v>
      </c>
      <c r="J43" s="33" t="e">
        <f>VLOOKUP($B43,#REF!,1,0)</f>
        <v>#REF!</v>
      </c>
    </row>
    <row r="44" spans="1:10" x14ac:dyDescent="0.25">
      <c r="A44" s="3">
        <v>1</v>
      </c>
      <c r="B44" s="10" t="s">
        <v>111</v>
      </c>
      <c r="C44" s="5" t="s">
        <v>113</v>
      </c>
      <c r="D44" s="5" t="str">
        <f>VLOOKUP($B44,'CUABRO BASICO '!$B:$D,3,0)</f>
        <v>VANDIX 250 MG /5ML FRASCO/75 SUSPENSION,ORAL</v>
      </c>
      <c r="E44" s="4" t="e">
        <f>SUMIFS(#REF!,#REF!,$B44,#REF!,$E$3)</f>
        <v>#REF!</v>
      </c>
      <c r="F44" s="2" t="e">
        <f>SUMIFS(#REF!,#REF!,$B44,#REF!,$F$3)</f>
        <v>#REF!</v>
      </c>
      <c r="G44" s="15" t="e">
        <f>SUMIFS(#REF!,#REF!,$B44,#REF!,$G$3)</f>
        <v>#REF!</v>
      </c>
      <c r="H44" s="15" t="e">
        <f t="shared" si="0"/>
        <v>#REF!</v>
      </c>
      <c r="I44">
        <f>IFERROR(VLOOKUP($B44,#REF!,11,0),0)</f>
        <v>0</v>
      </c>
      <c r="J44" s="33" t="e">
        <f>VLOOKUP($B44,#REF!,1,0)</f>
        <v>#REF!</v>
      </c>
    </row>
    <row r="45" spans="1:10" x14ac:dyDescent="0.25">
      <c r="A45" s="3">
        <v>1</v>
      </c>
      <c r="B45" s="10" t="s">
        <v>114</v>
      </c>
      <c r="C45" s="5" t="s">
        <v>113</v>
      </c>
      <c r="D45" s="5" t="str">
        <f>VLOOKUP($B45,'CUABRO BASICO '!$B:$D,3,0)</f>
        <v>MOXPHARMA 500 MG CAJA/12 CAPSULAS,ORAL</v>
      </c>
      <c r="E45" s="4" t="e">
        <f>SUMIFS(#REF!,#REF!,$B45,#REF!,$E$3)</f>
        <v>#REF!</v>
      </c>
      <c r="F45" s="2" t="e">
        <f>SUMIFS(#REF!,#REF!,$B45,#REF!,$F$3)</f>
        <v>#REF!</v>
      </c>
      <c r="G45" s="15" t="e">
        <f>SUMIFS(#REF!,#REF!,$B45,#REF!,$G$3)</f>
        <v>#REF!</v>
      </c>
      <c r="H45" s="15" t="e">
        <f t="shared" si="0"/>
        <v>#REF!</v>
      </c>
      <c r="I45">
        <f>IFERROR(VLOOKUP($B45,#REF!,11,0),0)</f>
        <v>0</v>
      </c>
      <c r="J45" s="33" t="e">
        <f>VLOOKUP($B45,#REF!,1,0)</f>
        <v>#REF!</v>
      </c>
    </row>
    <row r="46" spans="1:10" x14ac:dyDescent="0.25">
      <c r="A46" s="3">
        <v>1</v>
      </c>
      <c r="B46" s="10" t="s">
        <v>119</v>
      </c>
      <c r="C46" s="5" t="s">
        <v>118</v>
      </c>
      <c r="D46" s="5" t="str">
        <f>VLOOKUP($B46,'CUABRO BASICO '!$B:$D,3,0)</f>
        <v>AMOXICLAV 250/62.5 MG/ 5 ML FRASCO/75 FRASCO,ORAL</v>
      </c>
      <c r="E46" s="4" t="e">
        <f>SUMIFS(#REF!,#REF!,$B46,#REF!,$E$3)</f>
        <v>#REF!</v>
      </c>
      <c r="F46" s="2" t="e">
        <f>SUMIFS(#REF!,#REF!,$B46,#REF!,$F$3)</f>
        <v>#REF!</v>
      </c>
      <c r="G46" s="15" t="e">
        <f>SUMIFS(#REF!,#REF!,$B46,#REF!,$G$3)</f>
        <v>#REF!</v>
      </c>
      <c r="H46" s="15" t="e">
        <f t="shared" si="0"/>
        <v>#REF!</v>
      </c>
      <c r="I46">
        <f>IFERROR(VLOOKUP($B46,#REF!,11,0),0)</f>
        <v>0</v>
      </c>
      <c r="J46" s="33" t="e">
        <f>VLOOKUP($B46,#REF!,1,0)</f>
        <v>#REF!</v>
      </c>
    </row>
    <row r="47" spans="1:10" x14ac:dyDescent="0.25">
      <c r="A47" s="3">
        <v>1</v>
      </c>
      <c r="B47" s="10" t="s">
        <v>121</v>
      </c>
      <c r="C47" s="5" t="s">
        <v>118</v>
      </c>
      <c r="D47" s="5" t="str">
        <f>VLOOKUP($B47,'CUABRO BASICO '!$B:$D,3,0)</f>
        <v>GRAMAXIN 500MG/125MG FRASCO/12 TABLETAS,ORAL</v>
      </c>
      <c r="E47" s="4" t="e">
        <f>SUMIFS(#REF!,#REF!,$B47,#REF!,$E$3)</f>
        <v>#REF!</v>
      </c>
      <c r="F47" s="2" t="e">
        <f>SUMIFS(#REF!,#REF!,$B47,#REF!,$F$3)</f>
        <v>#REF!</v>
      </c>
      <c r="G47" s="15" t="e">
        <f>SUMIFS(#REF!,#REF!,$B47,#REF!,$G$3)</f>
        <v>#REF!</v>
      </c>
      <c r="H47" s="15" t="e">
        <f t="shared" si="0"/>
        <v>#REF!</v>
      </c>
      <c r="I47">
        <f>IFERROR(VLOOKUP($B47,#REF!,11,0),0)</f>
        <v>0</v>
      </c>
      <c r="J47" s="33" t="e">
        <f>VLOOKUP($B47,#REF!,1,0)</f>
        <v>#REF!</v>
      </c>
    </row>
    <row r="48" spans="1:10" x14ac:dyDescent="0.25">
      <c r="A48" s="3">
        <v>1</v>
      </c>
      <c r="B48" s="10" t="s">
        <v>129</v>
      </c>
      <c r="C48" s="5" t="s">
        <v>131</v>
      </c>
      <c r="D48" s="5" t="str">
        <f>VLOOKUP($B48,'CUABRO BASICO '!$B:$D,3,0)</f>
        <v>FEMISTRA 1MG CAJA/28 TABLETAS,ORAL</v>
      </c>
      <c r="E48" s="4" t="e">
        <f>SUMIFS(#REF!,#REF!,$B48,#REF!,$E$3)</f>
        <v>#REF!</v>
      </c>
      <c r="F48" s="2" t="e">
        <f>SUMIFS(#REF!,#REF!,$B48,#REF!,$F$3)</f>
        <v>#REF!</v>
      </c>
      <c r="G48" s="15" t="e">
        <f>SUMIFS(#REF!,#REF!,$B48,#REF!,$G$3)</f>
        <v>#REF!</v>
      </c>
      <c r="H48" s="15" t="e">
        <f t="shared" si="0"/>
        <v>#REF!</v>
      </c>
      <c r="I48">
        <f>IFERROR(VLOOKUP($B48,#REF!,11,0),0)</f>
        <v>0</v>
      </c>
      <c r="J48" s="33" t="e">
        <f>VLOOKUP($B48,#REF!,1,0)</f>
        <v>#REF!</v>
      </c>
    </row>
    <row r="49" spans="1:10" x14ac:dyDescent="0.25">
      <c r="A49" s="3">
        <v>1</v>
      </c>
      <c r="B49" s="10" t="s">
        <v>1218</v>
      </c>
      <c r="C49" s="5" t="s">
        <v>282</v>
      </c>
      <c r="D49" s="5" t="str">
        <f>VLOOKUP($B49,'CUABRO BASICO '!$B:$D,3,0)</f>
        <v>ELICUIS 5 MG CAJA/20 TABLETAS,ORAL</v>
      </c>
      <c r="E49" s="4" t="e">
        <f>SUMIFS(#REF!,#REF!,$B49,#REF!,$E$3)</f>
        <v>#REF!</v>
      </c>
      <c r="F49" s="2" t="e">
        <f>SUMIFS(#REF!,#REF!,$B49,#REF!,$F$3)</f>
        <v>#REF!</v>
      </c>
      <c r="G49" s="15" t="e">
        <f>SUMIFS(#REF!,#REF!,$B49,#REF!,$G$3)</f>
        <v>#REF!</v>
      </c>
      <c r="H49" s="15" t="e">
        <f t="shared" si="0"/>
        <v>#REF!</v>
      </c>
      <c r="I49">
        <f>IFERROR(VLOOKUP($B49,#REF!,11,0),0)</f>
        <v>0</v>
      </c>
      <c r="J49" s="33" t="e">
        <f>VLOOKUP($B49,#REF!,1,0)</f>
        <v>#REF!</v>
      </c>
    </row>
    <row r="50" spans="1:10" x14ac:dyDescent="0.25">
      <c r="A50" s="3">
        <v>1</v>
      </c>
      <c r="B50" s="10" t="s">
        <v>1220</v>
      </c>
      <c r="C50" s="5" t="s">
        <v>1222</v>
      </c>
      <c r="D50" s="5" t="str">
        <f>VLOOKUP($B50,'CUABRO BASICO '!$B:$D,3,0)</f>
        <v>EMEND 125MG  80MG CAJA/3 TABLETAS,ORAL</v>
      </c>
      <c r="E50" s="4" t="e">
        <f>SUMIFS(#REF!,#REF!,$B50,#REF!,$E$3)</f>
        <v>#REF!</v>
      </c>
      <c r="F50" s="2" t="e">
        <f>SUMIFS(#REF!,#REF!,$B50,#REF!,$F$3)</f>
        <v>#REF!</v>
      </c>
      <c r="G50" s="15" t="e">
        <f>SUMIFS(#REF!,#REF!,$B50,#REF!,$G$3)</f>
        <v>#REF!</v>
      </c>
      <c r="H50" s="15" t="e">
        <f t="shared" si="0"/>
        <v>#REF!</v>
      </c>
      <c r="I50">
        <f>IFERROR(VLOOKUP($B50,#REF!,11,0),0)</f>
        <v>0</v>
      </c>
      <c r="J50" s="33" t="e">
        <f>VLOOKUP($B50,#REF!,1,0)</f>
        <v>#REF!</v>
      </c>
    </row>
    <row r="51" spans="1:10" x14ac:dyDescent="0.25">
      <c r="A51" s="3">
        <v>1</v>
      </c>
      <c r="B51" s="10" t="s">
        <v>133</v>
      </c>
      <c r="C51" s="5" t="s">
        <v>135</v>
      </c>
      <c r="D51" s="5" t="str">
        <f>VLOOKUP($B51,'CUABRO BASICO '!$B:$D,3,0)</f>
        <v>RIPIZOLNEV 15 MG CAJA/20 TABLETAS,ORAL</v>
      </c>
      <c r="E51" s="4" t="e">
        <f>SUMIFS(#REF!,#REF!,$B51,#REF!,$E$3)</f>
        <v>#REF!</v>
      </c>
      <c r="F51" s="2" t="e">
        <f>SUMIFS(#REF!,#REF!,$B51,#REF!,$F$3)</f>
        <v>#REF!</v>
      </c>
      <c r="G51" s="15" t="e">
        <f>SUMIFS(#REF!,#REF!,$B51,#REF!,$G$3)</f>
        <v>#REF!</v>
      </c>
      <c r="H51" s="15" t="e">
        <f t="shared" si="0"/>
        <v>#REF!</v>
      </c>
      <c r="I51">
        <f>IFERROR(VLOOKUP($B51,#REF!,11,0),0)</f>
        <v>0</v>
      </c>
      <c r="J51" s="33" t="e">
        <f>VLOOKUP($B51,#REF!,1,0)</f>
        <v>#REF!</v>
      </c>
    </row>
    <row r="52" spans="1:10" x14ac:dyDescent="0.25">
      <c r="A52" s="3">
        <v>1</v>
      </c>
      <c r="B52" s="10" t="s">
        <v>1223</v>
      </c>
      <c r="C52" s="5" t="s">
        <v>1225</v>
      </c>
      <c r="D52" s="5" t="str">
        <f>VLOOKUP($B52,'CUABRO BASICO '!$B:$D,3,0)</f>
        <v>REYATAZ 300 mg FRASCO/30 CAPSULAS,ORAL</v>
      </c>
      <c r="E52" s="4" t="e">
        <f>SUMIFS(#REF!,#REF!,$B52,#REF!,$E$3)</f>
        <v>#REF!</v>
      </c>
      <c r="F52" s="2" t="e">
        <f>SUMIFS(#REF!,#REF!,$B52,#REF!,$F$3)</f>
        <v>#REF!</v>
      </c>
      <c r="G52" s="15" t="e">
        <f>SUMIFS(#REF!,#REF!,$B52,#REF!,$G$3)</f>
        <v>#REF!</v>
      </c>
      <c r="H52" s="15" t="e">
        <f t="shared" si="0"/>
        <v>#REF!</v>
      </c>
      <c r="I52">
        <f>IFERROR(VLOOKUP($B52,#REF!,11,0),0)</f>
        <v>0</v>
      </c>
      <c r="J52" s="33" t="e">
        <f>VLOOKUP($B52,#REF!,1,0)</f>
        <v>#REF!</v>
      </c>
    </row>
    <row r="53" spans="1:10" x14ac:dyDescent="0.25">
      <c r="A53" s="3">
        <v>1</v>
      </c>
      <c r="B53" s="10" t="s">
        <v>136</v>
      </c>
      <c r="C53" s="5" t="s">
        <v>138</v>
      </c>
      <c r="D53" s="5" t="str">
        <f>VLOOKUP($B53,'CUABRO BASICO '!$B:$D,3,0)</f>
        <v>INTERNOL 100 mg CAJA/28 TABLETAS,ORAL</v>
      </c>
      <c r="E53" s="4" t="e">
        <f>SUMIFS(#REF!,#REF!,$B53,#REF!,$E$3)</f>
        <v>#REF!</v>
      </c>
      <c r="F53" s="2" t="e">
        <f>SUMIFS(#REF!,#REF!,$B53,#REF!,$F$3)</f>
        <v>#REF!</v>
      </c>
      <c r="G53" s="15" t="e">
        <f>SUMIFS(#REF!,#REF!,$B53,#REF!,$G$3)</f>
        <v>#REF!</v>
      </c>
      <c r="H53" s="15" t="e">
        <f t="shared" si="0"/>
        <v>#REF!</v>
      </c>
      <c r="I53">
        <f>IFERROR(VLOOKUP($B53,#REF!,11,0),0)</f>
        <v>0</v>
      </c>
      <c r="J53" s="33" t="e">
        <f>VLOOKUP($B53,#REF!,1,0)</f>
        <v>#REF!</v>
      </c>
    </row>
    <row r="54" spans="1:10" hidden="1" x14ac:dyDescent="0.25">
      <c r="A54" s="3">
        <v>1</v>
      </c>
      <c r="B54" s="10" t="s">
        <v>139</v>
      </c>
      <c r="C54" s="5" t="s">
        <v>138</v>
      </c>
      <c r="D54" s="5" t="str">
        <f>VLOOKUP($B54,'CUABRO BASICO '!$B:$D,3,0)</f>
        <v>INTERNOL 50MG CAJA 28 TABLETAS, ORAL</v>
      </c>
      <c r="E54" s="4" t="e">
        <f>SUMIFS(#REF!,#REF!,$B54,#REF!,$E$3)</f>
        <v>#REF!</v>
      </c>
      <c r="F54" s="2" t="e">
        <f>SUMIFS(#REF!,#REF!,$B54,#REF!,$F$3)</f>
        <v>#REF!</v>
      </c>
      <c r="G54" s="15" t="e">
        <f>SUMIFS(#REF!,#REF!,$B54,#REF!,$G$3)</f>
        <v>#REF!</v>
      </c>
      <c r="H54" s="15" t="e">
        <f t="shared" si="0"/>
        <v>#REF!</v>
      </c>
      <c r="I54">
        <f>IFERROR(VLOOKUP($B54,#REF!,11,0),0)</f>
        <v>0</v>
      </c>
      <c r="J54" s="33" t="e">
        <f>VLOOKUP($B54,#REF!,1,0)</f>
        <v>#REF!</v>
      </c>
    </row>
    <row r="55" spans="1:10" x14ac:dyDescent="0.25">
      <c r="A55" s="3">
        <v>1</v>
      </c>
      <c r="B55" s="10" t="s">
        <v>141</v>
      </c>
      <c r="C55" s="5" t="s">
        <v>143</v>
      </c>
      <c r="D55" s="5" t="str">
        <f>VLOOKUP($B55,'CUABRO BASICO '!$B:$D,3,0)</f>
        <v>HIGROTON BLOK 100 mg/25 mg CAJA/28 TABLETAS,ORAL</v>
      </c>
      <c r="E55" s="4" t="e">
        <f>SUMIFS(#REF!,#REF!,$B55,#REF!,$E$3)</f>
        <v>#REF!</v>
      </c>
      <c r="F55" s="2" t="e">
        <f>SUMIFS(#REF!,#REF!,$B55,#REF!,$F$3)</f>
        <v>#REF!</v>
      </c>
      <c r="G55" s="15" t="e">
        <f>SUMIFS(#REF!,#REF!,$B55,#REF!,$G$3)</f>
        <v>#REF!</v>
      </c>
      <c r="H55" s="15" t="e">
        <f t="shared" si="0"/>
        <v>#REF!</v>
      </c>
      <c r="I55">
        <f>IFERROR(VLOOKUP($B55,#REF!,11,0),0)</f>
        <v>0</v>
      </c>
      <c r="J55" s="33" t="e">
        <f>VLOOKUP($B55,#REF!,1,0)</f>
        <v>#REF!</v>
      </c>
    </row>
    <row r="56" spans="1:10" x14ac:dyDescent="0.25">
      <c r="A56" s="3">
        <v>1</v>
      </c>
      <c r="B56" s="10" t="s">
        <v>144</v>
      </c>
      <c r="C56" s="5" t="s">
        <v>143</v>
      </c>
      <c r="D56" s="5" t="str">
        <f>VLOOKUP($B56,'CUABRO BASICO '!$B:$D,3,0)</f>
        <v>HIGROTON BLOK 50MG/12.5 MG C/ 28 TABLETAS, ORAL</v>
      </c>
      <c r="E56" s="4" t="e">
        <f>SUMIFS(#REF!,#REF!,$B56,#REF!,$E$3)</f>
        <v>#REF!</v>
      </c>
      <c r="F56" s="2" t="e">
        <f>SUMIFS(#REF!,#REF!,$B56,#REF!,$F$3)</f>
        <v>#REF!</v>
      </c>
      <c r="G56" s="15" t="e">
        <f>SUMIFS(#REF!,#REF!,$B56,#REF!,$G$3)</f>
        <v>#REF!</v>
      </c>
      <c r="H56" s="15" t="e">
        <f t="shared" si="0"/>
        <v>#REF!</v>
      </c>
      <c r="I56">
        <f>IFERROR(VLOOKUP($B56,#REF!,11,0),0)</f>
        <v>0</v>
      </c>
      <c r="J56" s="33" t="e">
        <f>VLOOKUP($B56,#REF!,1,0)</f>
        <v>#REF!</v>
      </c>
    </row>
    <row r="57" spans="1:10" x14ac:dyDescent="0.25">
      <c r="A57" s="3">
        <v>1</v>
      </c>
      <c r="B57" s="10" t="s">
        <v>146</v>
      </c>
      <c r="C57" s="5" t="s">
        <v>148</v>
      </c>
      <c r="D57" s="5" t="str">
        <f>VLOOKUP($B57,'CUABRO BASICO '!$B:$D,3,0)</f>
        <v>BACAT 20MG CAJA/10 TABLETAS,ORAL</v>
      </c>
      <c r="E57" s="4" t="e">
        <f>SUMIFS(#REF!,#REF!,$B57,#REF!,$E$3)</f>
        <v>#REF!</v>
      </c>
      <c r="F57" s="2" t="e">
        <f>SUMIFS(#REF!,#REF!,$B57,#REF!,$F$3)</f>
        <v>#REF!</v>
      </c>
      <c r="G57" s="15" t="e">
        <f>SUMIFS(#REF!,#REF!,$B57,#REF!,$G$3)</f>
        <v>#REF!</v>
      </c>
      <c r="H57" s="15" t="e">
        <f t="shared" si="0"/>
        <v>#REF!</v>
      </c>
      <c r="I57">
        <f>IFERROR(VLOOKUP($B57,#REF!,11,0),0)</f>
        <v>0</v>
      </c>
      <c r="J57" s="33" t="e">
        <f>VLOOKUP($B57,#REF!,1,0)</f>
        <v>#REF!</v>
      </c>
    </row>
    <row r="58" spans="1:10" x14ac:dyDescent="0.25">
      <c r="A58" s="3">
        <v>1</v>
      </c>
      <c r="B58" s="10" t="s">
        <v>150</v>
      </c>
      <c r="C58" s="5" t="s">
        <v>152</v>
      </c>
      <c r="D58" s="5" t="str">
        <f>VLOOKUP($B58,'CUABRO BASICO '!$B:$D,3,0)</f>
        <v>ATRO OFTENO ofteno 1% FRASCO/15 GOTAS,OFTÁLMICA</v>
      </c>
      <c r="E58" s="4" t="e">
        <f>SUMIFS(#REF!,#REF!,$B58,#REF!,$E$3)</f>
        <v>#REF!</v>
      </c>
      <c r="F58" s="2" t="e">
        <f>SUMIFS(#REF!,#REF!,$B58,#REF!,$F$3)</f>
        <v>#REF!</v>
      </c>
      <c r="G58" s="15" t="e">
        <f>SUMIFS(#REF!,#REF!,$B58,#REF!,$G$3)</f>
        <v>#REF!</v>
      </c>
      <c r="H58" s="15" t="e">
        <f t="shared" si="0"/>
        <v>#REF!</v>
      </c>
      <c r="I58">
        <f>IFERROR(VLOOKUP($B58,#REF!,11,0),0)</f>
        <v>0</v>
      </c>
      <c r="J58" s="33" t="e">
        <f>VLOOKUP($B58,#REF!,1,0)</f>
        <v>#REF!</v>
      </c>
    </row>
    <row r="59" spans="1:10" x14ac:dyDescent="0.25">
      <c r="A59" s="3">
        <v>1</v>
      </c>
      <c r="B59" s="10" t="s">
        <v>153</v>
      </c>
      <c r="C59" s="5" t="s">
        <v>155</v>
      </c>
      <c r="D59" s="5" t="str">
        <f>VLOOKUP($B59,'CUABRO BASICO '!$B:$D,3,0)</f>
        <v>VIDAZA 100 MGRS CAJA/1 FCO,INTRAVENOSA</v>
      </c>
      <c r="E59" s="4" t="e">
        <f>SUMIFS(#REF!,#REF!,$B59,#REF!,$E$3)</f>
        <v>#REF!</v>
      </c>
      <c r="F59" s="2" t="e">
        <f>SUMIFS(#REF!,#REF!,$B59,#REF!,$F$3)</f>
        <v>#REF!</v>
      </c>
      <c r="G59" s="15" t="e">
        <f>SUMIFS(#REF!,#REF!,$B59,#REF!,$G$3)</f>
        <v>#REF!</v>
      </c>
      <c r="H59" s="15" t="e">
        <f t="shared" si="0"/>
        <v>#REF!</v>
      </c>
      <c r="I59">
        <f>IFERROR(VLOOKUP($B59,#REF!,11,0),0)</f>
        <v>0</v>
      </c>
      <c r="J59" s="33" t="e">
        <f>VLOOKUP($B59,#REF!,1,0)</f>
        <v>#REF!</v>
      </c>
    </row>
    <row r="60" spans="1:10" x14ac:dyDescent="0.25">
      <c r="A60" s="3">
        <v>1</v>
      </c>
      <c r="B60" s="10" t="s">
        <v>156</v>
      </c>
      <c r="C60" s="5" t="s">
        <v>158</v>
      </c>
      <c r="D60" s="5" t="str">
        <f>VLOOKUP($B60,'CUABRO BASICO '!$B:$D,3,0)</f>
        <v>IMURAN 50mg CAJA/50 TABLETAS,ORAL</v>
      </c>
      <c r="E60" s="4" t="e">
        <f>SUMIFS(#REF!,#REF!,$B60,#REF!,$E$3)</f>
        <v>#REF!</v>
      </c>
      <c r="F60" s="2" t="e">
        <f>SUMIFS(#REF!,#REF!,$B60,#REF!,$F$3)</f>
        <v>#REF!</v>
      </c>
      <c r="G60" s="15" t="e">
        <f>SUMIFS(#REF!,#REF!,$B60,#REF!,$G$3)</f>
        <v>#REF!</v>
      </c>
      <c r="H60" s="15" t="e">
        <f t="shared" si="0"/>
        <v>#REF!</v>
      </c>
      <c r="I60">
        <f>IFERROR(VLOOKUP($B60,#REF!,11,0),0)</f>
        <v>0</v>
      </c>
      <c r="J60" s="33" t="e">
        <f>VLOOKUP($B60,#REF!,1,0)</f>
        <v>#REF!</v>
      </c>
    </row>
    <row r="61" spans="1:10" hidden="1" x14ac:dyDescent="0.25">
      <c r="A61" s="3">
        <v>1</v>
      </c>
      <c r="B61" s="10" t="s">
        <v>159</v>
      </c>
      <c r="C61" s="5" t="s">
        <v>161</v>
      </c>
      <c r="D61" s="5" t="str">
        <f>VLOOKUP($B61,'CUABRO BASICO '!$B:$D,3,0)</f>
        <v>AZITROMICINA serral 200 mg/5ml FRASCO/15 SUSPENSION,ORAL</v>
      </c>
      <c r="E61" s="4" t="e">
        <f>SUMIFS(#REF!,#REF!,$B61,#REF!,$E$3)</f>
        <v>#REF!</v>
      </c>
      <c r="F61" s="2" t="e">
        <f>SUMIFS(#REF!,#REF!,$B61,#REF!,$F$3)</f>
        <v>#REF!</v>
      </c>
      <c r="G61" s="15" t="e">
        <f>SUMIFS(#REF!,#REF!,$B61,#REF!,$G$3)</f>
        <v>#REF!</v>
      </c>
      <c r="H61" s="15" t="e">
        <f t="shared" si="0"/>
        <v>#REF!</v>
      </c>
      <c r="I61">
        <f>IFERROR(VLOOKUP($B61,#REF!,11,0),0)</f>
        <v>0</v>
      </c>
      <c r="J61" s="33" t="e">
        <f>VLOOKUP($B61,#REF!,1,0)</f>
        <v>#REF!</v>
      </c>
    </row>
    <row r="62" spans="1:10" x14ac:dyDescent="0.25">
      <c r="A62" s="3">
        <v>1</v>
      </c>
      <c r="B62" s="10" t="s">
        <v>162</v>
      </c>
      <c r="C62" s="5" t="s">
        <v>161</v>
      </c>
      <c r="D62" s="5" t="str">
        <f>VLOOKUP($B62,'CUABRO BASICO '!$B:$D,3,0)</f>
        <v>CRAZTRONIN 500 MG CAJA/4 TABLETAS,ORAL</v>
      </c>
      <c r="E62" s="4" t="e">
        <f>SUMIFS(#REF!,#REF!,$B62,#REF!,$E$3)</f>
        <v>#REF!</v>
      </c>
      <c r="F62" s="2" t="e">
        <f>SUMIFS(#REF!,#REF!,$B62,#REF!,$F$3)</f>
        <v>#REF!</v>
      </c>
      <c r="G62" s="15" t="e">
        <f>SUMIFS(#REF!,#REF!,$B62,#REF!,$G$3)</f>
        <v>#REF!</v>
      </c>
      <c r="H62" s="15" t="e">
        <f t="shared" si="0"/>
        <v>#REF!</v>
      </c>
      <c r="I62">
        <f>IFERROR(VLOOKUP($B62,#REF!,11,0),0)</f>
        <v>0</v>
      </c>
      <c r="J62" s="33" t="e">
        <f>VLOOKUP($B62,#REF!,1,0)</f>
        <v>#REF!</v>
      </c>
    </row>
    <row r="63" spans="1:10" x14ac:dyDescent="0.25">
      <c r="A63" s="3">
        <v>1</v>
      </c>
      <c r="B63" s="10" t="s">
        <v>164</v>
      </c>
      <c r="C63" s="5" t="s">
        <v>166</v>
      </c>
      <c r="D63" s="5" t="str">
        <f>VLOOKUP($B63,'CUABRO BASICO '!$B:$D,3,0)</f>
        <v>INNOVAIR 100 MCG/6 MCG CAJA/1 DISPOSITIVO,INHALADOR</v>
      </c>
      <c r="E63" s="4" t="e">
        <f>SUMIFS(#REF!,#REF!,$B63,#REF!,$E$3)</f>
        <v>#REF!</v>
      </c>
      <c r="F63" s="2" t="e">
        <f>SUMIFS(#REF!,#REF!,$B63,#REF!,$F$3)</f>
        <v>#REF!</v>
      </c>
      <c r="G63" s="15" t="e">
        <f>SUMIFS(#REF!,#REF!,$B63,#REF!,$G$3)</f>
        <v>#REF!</v>
      </c>
      <c r="H63" s="15" t="e">
        <f t="shared" si="0"/>
        <v>#REF!</v>
      </c>
      <c r="I63">
        <f>IFERROR(VLOOKUP($B63,#REF!,11,0),0)</f>
        <v>0</v>
      </c>
      <c r="J63" s="33" t="e">
        <f>VLOOKUP($B63,#REF!,1,0)</f>
        <v>#REF!</v>
      </c>
    </row>
    <row r="64" spans="1:10" x14ac:dyDescent="0.25">
      <c r="A64" s="3">
        <v>1</v>
      </c>
      <c r="B64" s="10" t="s">
        <v>167</v>
      </c>
      <c r="C64" s="5" t="s">
        <v>169</v>
      </c>
      <c r="D64" s="5" t="str">
        <f>VLOOKUP($B64,'CUABRO BASICO '!$B:$D,3,0)</f>
        <v>BENCILPENICILINA BENZATINICA C 1200000 UI CAJA/1 AMPULA,INTRAMUSCULAR</v>
      </c>
      <c r="E64" s="4" t="e">
        <f>SUMIFS(#REF!,#REF!,$B64,#REF!,$E$3)</f>
        <v>#REF!</v>
      </c>
      <c r="F64" s="2" t="e">
        <f>SUMIFS(#REF!,#REF!,$B64,#REF!,$F$3)</f>
        <v>#REF!</v>
      </c>
      <c r="G64" s="15" t="e">
        <f>SUMIFS(#REF!,#REF!,$B64,#REF!,$G$3)</f>
        <v>#REF!</v>
      </c>
      <c r="H64" s="15" t="e">
        <f t="shared" si="0"/>
        <v>#REF!</v>
      </c>
      <c r="I64">
        <f>IFERROR(VLOOKUP($B64,#REF!,11,0),0)</f>
        <v>0</v>
      </c>
      <c r="J64" s="33" t="e">
        <f>VLOOKUP($B64,#REF!,1,0)</f>
        <v>#REF!</v>
      </c>
    </row>
    <row r="65" spans="1:10" x14ac:dyDescent="0.25">
      <c r="A65" s="3">
        <v>1</v>
      </c>
      <c r="B65" s="10" t="s">
        <v>173</v>
      </c>
      <c r="C65" s="5" t="s">
        <v>175</v>
      </c>
      <c r="D65" s="5" t="str">
        <f>VLOOKUP($B65,'CUABRO BASICO '!$B:$D,3,0)</f>
        <v>PHARBEN 100MG CAJA/20 CAPSULAS,ORAL</v>
      </c>
      <c r="E65" s="4" t="e">
        <f>SUMIFS(#REF!,#REF!,$B65,#REF!,$E$3)</f>
        <v>#REF!</v>
      </c>
      <c r="F65" s="2" t="e">
        <f>SUMIFS(#REF!,#REF!,$B65,#REF!,$F$3)</f>
        <v>#REF!</v>
      </c>
      <c r="G65" s="15" t="e">
        <f>SUMIFS(#REF!,#REF!,$B65,#REF!,$G$3)</f>
        <v>#REF!</v>
      </c>
      <c r="H65" s="15" t="e">
        <f t="shared" si="0"/>
        <v>#REF!</v>
      </c>
      <c r="I65">
        <f>IFERROR(VLOOKUP($B65,#REF!,11,0),0)</f>
        <v>0</v>
      </c>
      <c r="J65" s="33" t="e">
        <f>VLOOKUP($B65,#REF!,1,0)</f>
        <v>#REF!</v>
      </c>
    </row>
    <row r="66" spans="1:10" x14ac:dyDescent="0.25">
      <c r="A66" s="3">
        <v>1</v>
      </c>
      <c r="B66" s="10" t="s">
        <v>176</v>
      </c>
      <c r="C66" s="5" t="s">
        <v>178</v>
      </c>
      <c r="D66" s="5" t="str">
        <f>VLOOKUP($B66,'CUABRO BASICO '!$B:$D,3,0)</f>
        <v>BETNOVATE LOCION 1mg/ml FRASCO/100 DOSIS,TOPICA</v>
      </c>
      <c r="E66" s="4" t="e">
        <f>SUMIFS(#REF!,#REF!,$B66,#REF!,$E$3)</f>
        <v>#REF!</v>
      </c>
      <c r="F66" s="2" t="e">
        <f>SUMIFS(#REF!,#REF!,$B66,#REF!,$F$3)</f>
        <v>#REF!</v>
      </c>
      <c r="G66" s="15" t="e">
        <f>SUMIFS(#REF!,#REF!,$B66,#REF!,$G$3)</f>
        <v>#REF!</v>
      </c>
      <c r="H66" s="15" t="e">
        <f t="shared" si="0"/>
        <v>#REF!</v>
      </c>
      <c r="I66">
        <f>IFERROR(VLOOKUP($B66,#REF!,11,0),0)</f>
        <v>0</v>
      </c>
      <c r="J66" s="33" t="e">
        <f>VLOOKUP($B66,#REF!,1,0)</f>
        <v>#REF!</v>
      </c>
    </row>
    <row r="67" spans="1:10" x14ac:dyDescent="0.25">
      <c r="A67" s="3">
        <v>1</v>
      </c>
      <c r="B67" s="10" t="s">
        <v>179</v>
      </c>
      <c r="C67" s="5" t="s">
        <v>181</v>
      </c>
      <c r="D67" s="5" t="str">
        <f>VLOOKUP($B67,'CUABRO BASICO '!$B:$D,3,0)</f>
        <v>CELESTONE SOLUSPAN 2.71 MG/ 3.00  MG JERINGA /1 SUSPENSION,INTRAMUSCULAR</v>
      </c>
      <c r="E67" s="4" t="e">
        <f>SUMIFS(#REF!,#REF!,$B67,#REF!,$E$3)</f>
        <v>#REF!</v>
      </c>
      <c r="F67" s="2" t="e">
        <f>SUMIFS(#REF!,#REF!,$B67,#REF!,$F$3)</f>
        <v>#REF!</v>
      </c>
      <c r="G67" s="15" t="e">
        <f>SUMIFS(#REF!,#REF!,$B67,#REF!,$G$3)</f>
        <v>#REF!</v>
      </c>
      <c r="H67" s="15" t="e">
        <f t="shared" si="0"/>
        <v>#REF!</v>
      </c>
      <c r="I67">
        <f>IFERROR(VLOOKUP($B67,#REF!,11,0),0)</f>
        <v>0</v>
      </c>
      <c r="J67" s="33" t="e">
        <f>VLOOKUP($B67,#REF!,1,0)</f>
        <v>#REF!</v>
      </c>
    </row>
    <row r="68" spans="1:10" x14ac:dyDescent="0.25">
      <c r="A68" s="3">
        <v>1</v>
      </c>
      <c r="B68" s="10" t="s">
        <v>182</v>
      </c>
      <c r="C68" s="5" t="s">
        <v>184</v>
      </c>
      <c r="D68" s="5" t="str">
        <f>VLOOKUP($B68,'CUABRO BASICO '!$B:$D,3,0)</f>
        <v>BTX-HA-OFTENO 0.25%/ml FRASCO /5 SOLUCION,OFTÁLMICA</v>
      </c>
      <c r="E68" s="4" t="e">
        <f>SUMIFS(#REF!,#REF!,$B68,#REF!,$E$3)</f>
        <v>#REF!</v>
      </c>
      <c r="F68" s="2" t="e">
        <f>SUMIFS(#REF!,#REF!,$B68,#REF!,$F$3)</f>
        <v>#REF!</v>
      </c>
      <c r="G68" s="15" t="e">
        <f>SUMIFS(#REF!,#REF!,$B68,#REF!,$G$3)</f>
        <v>#REF!</v>
      </c>
      <c r="H68" s="15" t="e">
        <f t="shared" si="0"/>
        <v>#REF!</v>
      </c>
      <c r="I68">
        <f>IFERROR(VLOOKUP($B68,#REF!,11,0),0)</f>
        <v>0</v>
      </c>
      <c r="J68" s="33" t="e">
        <f>VLOOKUP($B68,#REF!,1,0)</f>
        <v>#REF!</v>
      </c>
    </row>
    <row r="69" spans="1:10" x14ac:dyDescent="0.25">
      <c r="A69" s="3">
        <v>1</v>
      </c>
      <c r="B69" s="10" t="s">
        <v>1226</v>
      </c>
      <c r="C69" s="5" t="s">
        <v>1228</v>
      </c>
      <c r="D69" s="5" t="str">
        <f>VLOOKUP($B69,'CUABRO BASICO '!$B:$D,3,0)</f>
        <v>AVASTIN 100 mg/4 ml FCO /1 SOLUCION,INTRAVENOSA</v>
      </c>
      <c r="E69" s="4" t="e">
        <f>SUMIFS(#REF!,#REF!,$B69,#REF!,$E$3)</f>
        <v>#REF!</v>
      </c>
      <c r="F69" s="2" t="e">
        <f>SUMIFS(#REF!,#REF!,$B69,#REF!,$F$3)</f>
        <v>#REF!</v>
      </c>
      <c r="G69" s="15" t="e">
        <f>SUMIFS(#REF!,#REF!,$B69,#REF!,$G$3)</f>
        <v>#REF!</v>
      </c>
      <c r="H69" s="15" t="e">
        <f t="shared" ref="H69:H132" si="1">SUM(E69:G69)</f>
        <v>#REF!</v>
      </c>
      <c r="I69">
        <f>IFERROR(VLOOKUP($B69,#REF!,11,0),0)</f>
        <v>0</v>
      </c>
      <c r="J69" s="33" t="e">
        <f>VLOOKUP($B69,#REF!,1,0)</f>
        <v>#REF!</v>
      </c>
    </row>
    <row r="70" spans="1:10" x14ac:dyDescent="0.25">
      <c r="A70" s="3">
        <v>1</v>
      </c>
      <c r="B70" s="10" t="s">
        <v>185</v>
      </c>
      <c r="C70" s="5" t="s">
        <v>187</v>
      </c>
      <c r="D70" s="5" t="str">
        <f>VLOOKUP($B70,'CUABRO BASICO '!$B:$D,3,0)</f>
        <v>NIBEZVAG 200 mg CAJA/30 TABLETAS,ORAL</v>
      </c>
      <c r="E70" s="4" t="e">
        <f>SUMIFS(#REF!,#REF!,$B70,#REF!,$E$3)</f>
        <v>#REF!</v>
      </c>
      <c r="F70" s="2" t="e">
        <f>SUMIFS(#REF!,#REF!,$B70,#REF!,$F$3)</f>
        <v>#REF!</v>
      </c>
      <c r="G70" s="15" t="e">
        <f>SUMIFS(#REF!,#REF!,$B70,#REF!,$G$3)</f>
        <v>#REF!</v>
      </c>
      <c r="H70" s="15" t="e">
        <f t="shared" si="1"/>
        <v>#REF!</v>
      </c>
      <c r="I70">
        <f>IFERROR(VLOOKUP($B70,#REF!,11,0),0)</f>
        <v>0</v>
      </c>
      <c r="J70" s="33" t="e">
        <f>VLOOKUP($B70,#REF!,1,0)</f>
        <v>#REF!</v>
      </c>
    </row>
    <row r="71" spans="1:10" x14ac:dyDescent="0.25">
      <c r="A71" s="3">
        <v>1</v>
      </c>
      <c r="B71" s="10" t="s">
        <v>188</v>
      </c>
      <c r="C71" s="5" t="s">
        <v>190</v>
      </c>
      <c r="D71" s="5" t="str">
        <f>VLOOKUP($B71,'CUABRO BASICO '!$B:$D,3,0)</f>
        <v>BILUMIV 50MG CAJA/28 TABLETAS,ORAL</v>
      </c>
      <c r="E71" s="4" t="e">
        <f>SUMIFS(#REF!,#REF!,$B71,#REF!,$E$3)</f>
        <v>#REF!</v>
      </c>
      <c r="F71" s="2" t="e">
        <f>SUMIFS(#REF!,#REF!,$B71,#REF!,$F$3)</f>
        <v>#REF!</v>
      </c>
      <c r="G71" s="15" t="e">
        <f>SUMIFS(#REF!,#REF!,$B71,#REF!,$G$3)</f>
        <v>#REF!</v>
      </c>
      <c r="H71" s="15" t="e">
        <f t="shared" si="1"/>
        <v>#REF!</v>
      </c>
      <c r="I71">
        <f>IFERROR(VLOOKUP($B71,#REF!,11,0),0)</f>
        <v>0</v>
      </c>
      <c r="J71" s="33" t="e">
        <f>VLOOKUP($B71,#REF!,1,0)</f>
        <v>#REF!</v>
      </c>
    </row>
    <row r="72" spans="1:10" hidden="1" x14ac:dyDescent="0.25">
      <c r="A72" s="3">
        <v>1</v>
      </c>
      <c r="B72" s="10" t="s">
        <v>192</v>
      </c>
      <c r="C72" s="5" t="s">
        <v>194</v>
      </c>
      <c r="D72" s="5" t="str">
        <f>VLOOKUP($B72,'CUABRO BASICO '!$B:$D,3,0)</f>
        <v>CORPOTASIN CL 10mEq/10mEq (Na-K) CAJA/50 TABLETAS,ORAL</v>
      </c>
      <c r="E72" s="4" t="e">
        <f>SUMIFS(#REF!,#REF!,$B72,#REF!,$E$3)</f>
        <v>#REF!</v>
      </c>
      <c r="F72" s="2" t="e">
        <f>SUMIFS(#REF!,#REF!,$B72,#REF!,$F$3)</f>
        <v>#REF!</v>
      </c>
      <c r="G72" s="15" t="e">
        <f>SUMIFS(#REF!,#REF!,$B72,#REF!,$G$3)</f>
        <v>#REF!</v>
      </c>
      <c r="H72" s="15" t="e">
        <f t="shared" si="1"/>
        <v>#REF!</v>
      </c>
      <c r="I72">
        <f>IFERROR(VLOOKUP($B72,#REF!,11,0),0)</f>
        <v>0</v>
      </c>
      <c r="J72" s="33" t="e">
        <f>VLOOKUP($B72,#REF!,1,0)</f>
        <v>#REF!</v>
      </c>
    </row>
    <row r="73" spans="1:10" x14ac:dyDescent="0.25">
      <c r="A73" s="3">
        <v>1</v>
      </c>
      <c r="B73" s="10" t="s">
        <v>195</v>
      </c>
      <c r="C73" s="5" t="s">
        <v>197</v>
      </c>
      <c r="D73" s="5" t="str">
        <f>VLOOKUP($B73,'CUABRO BASICO '!$B:$D,3,0)</f>
        <v>PROBIOLOG 1x109 UFC/5.3GR CAJA/30 SOBRES,ORAL</v>
      </c>
      <c r="E73" s="4" t="e">
        <f>SUMIFS(#REF!,#REF!,$B73,#REF!,$E$3)</f>
        <v>#REF!</v>
      </c>
      <c r="F73" s="2" t="e">
        <f>SUMIFS(#REF!,#REF!,$B73,#REF!,$F$3)</f>
        <v>#REF!</v>
      </c>
      <c r="G73" s="15" t="e">
        <f>SUMIFS(#REF!,#REF!,$B73,#REF!,$G$3)</f>
        <v>#REF!</v>
      </c>
      <c r="H73" s="15" t="e">
        <f t="shared" si="1"/>
        <v>#REF!</v>
      </c>
      <c r="I73">
        <f>IFERROR(VLOOKUP($B73,#REF!,11,0),0)</f>
        <v>0</v>
      </c>
      <c r="J73" s="33" t="e">
        <f>VLOOKUP($B73,#REF!,1,0)</f>
        <v>#REF!</v>
      </c>
    </row>
    <row r="74" spans="1:10" hidden="1" x14ac:dyDescent="0.25">
      <c r="A74" s="3">
        <v>1</v>
      </c>
      <c r="B74" s="10" t="s">
        <v>198</v>
      </c>
      <c r="C74" s="5" t="s">
        <v>200</v>
      </c>
      <c r="D74" s="5" t="str">
        <f>VLOOKUP($B74,'CUABRO BASICO '!$B:$D,3,0)</f>
        <v>LUMIGAN 0.3 MG FRASCO /1 GOTAS,OFTÁLMICA</v>
      </c>
      <c r="E74" s="4" t="e">
        <f>SUMIFS(#REF!,#REF!,$B74,#REF!,$E$3)</f>
        <v>#REF!</v>
      </c>
      <c r="F74" s="2" t="e">
        <f>SUMIFS(#REF!,#REF!,$B74,#REF!,$F$3)</f>
        <v>#REF!</v>
      </c>
      <c r="G74" s="15" t="e">
        <f>SUMIFS(#REF!,#REF!,$B74,#REF!,$G$3)</f>
        <v>#REF!</v>
      </c>
      <c r="H74" s="15" t="e">
        <f t="shared" si="1"/>
        <v>#REF!</v>
      </c>
      <c r="I74">
        <f>IFERROR(VLOOKUP($B74,#REF!,11,0),0)</f>
        <v>0</v>
      </c>
      <c r="J74" s="33" t="e">
        <f>VLOOKUP($B74,#REF!,1,0)</f>
        <v>#REF!</v>
      </c>
    </row>
    <row r="75" spans="1:10" x14ac:dyDescent="0.25">
      <c r="A75" s="3">
        <v>1</v>
      </c>
      <c r="B75" s="10" t="s">
        <v>201</v>
      </c>
      <c r="C75" s="5" t="s">
        <v>203</v>
      </c>
      <c r="D75" s="5" t="str">
        <f>VLOOKUP($B75,'CUABRO BASICO '!$B:$D,3,0)</f>
        <v>BIPERIDENO (alpharma) 2 mg CAJA/30 TABLETAS,ORAL</v>
      </c>
      <c r="E75" s="4" t="e">
        <f>SUMIFS(#REF!,#REF!,$B75,#REF!,$E$3)</f>
        <v>#REF!</v>
      </c>
      <c r="F75" s="2" t="e">
        <f>SUMIFS(#REF!,#REF!,$B75,#REF!,$F$3)</f>
        <v>#REF!</v>
      </c>
      <c r="G75" s="15" t="e">
        <f>SUMIFS(#REF!,#REF!,$B75,#REF!,$G$3)</f>
        <v>#REF!</v>
      </c>
      <c r="H75" s="15" t="e">
        <f t="shared" si="1"/>
        <v>#REF!</v>
      </c>
      <c r="I75">
        <f>IFERROR(VLOOKUP($B75,#REF!,11,0),0)</f>
        <v>0</v>
      </c>
      <c r="J75" s="33" t="e">
        <f>VLOOKUP($B75,#REF!,1,0)</f>
        <v>#REF!</v>
      </c>
    </row>
    <row r="76" spans="1:10" x14ac:dyDescent="0.25">
      <c r="A76" s="3">
        <v>1</v>
      </c>
      <c r="B76" s="10" t="s">
        <v>1231</v>
      </c>
      <c r="C76" s="5" t="s">
        <v>1233</v>
      </c>
      <c r="D76" s="5" t="str">
        <f>VLOOKUP($B76,'CUABRO BASICO '!$B:$D,3,0)</f>
        <v>SIG 2.5 MG CAJA/30 TABLETAS,ORAL</v>
      </c>
      <c r="E76" s="4" t="e">
        <f>SUMIFS(#REF!,#REF!,$B76,#REF!,$E$3)</f>
        <v>#REF!</v>
      </c>
      <c r="F76" s="2" t="e">
        <f>SUMIFS(#REF!,#REF!,$B76,#REF!,$F$3)</f>
        <v>#REF!</v>
      </c>
      <c r="G76" s="15" t="e">
        <f>SUMIFS(#REF!,#REF!,$B76,#REF!,$G$3)</f>
        <v>#REF!</v>
      </c>
      <c r="H76" s="15" t="e">
        <f t="shared" si="1"/>
        <v>#REF!</v>
      </c>
      <c r="I76">
        <f>IFERROR(VLOOKUP($B76,#REF!,11,0),0)</f>
        <v>0</v>
      </c>
      <c r="J76" s="33" t="e">
        <f>VLOOKUP($B76,#REF!,1,0)</f>
        <v>#REF!</v>
      </c>
    </row>
    <row r="77" spans="1:10" hidden="1" x14ac:dyDescent="0.25">
      <c r="A77" s="3">
        <v>1</v>
      </c>
      <c r="B77" s="10" t="s">
        <v>1959</v>
      </c>
      <c r="C77" s="5" t="s">
        <v>1961</v>
      </c>
      <c r="D77" s="5" t="str">
        <f>VLOOKUP($B77,'CUABRO BASICO '!$B:$D,3,0)</f>
        <v>BLEOMICINA G.I. 15UI CAJA/1 AMPULA,INTRAVENOSA</v>
      </c>
      <c r="E77" s="4" t="e">
        <f>SUMIFS(#REF!,#REF!,$B77,#REF!,$E$3)</f>
        <v>#REF!</v>
      </c>
      <c r="F77" s="2" t="e">
        <f>SUMIFS(#REF!,#REF!,$B77,#REF!,$F$3)</f>
        <v>#REF!</v>
      </c>
      <c r="G77" s="15" t="e">
        <f>SUMIFS(#REF!,#REF!,$B77,#REF!,$G$3)</f>
        <v>#REF!</v>
      </c>
      <c r="H77" s="15" t="e">
        <f t="shared" si="1"/>
        <v>#REF!</v>
      </c>
      <c r="I77">
        <f>IFERROR(VLOOKUP($B77,#REF!,11,0),0)</f>
        <v>0</v>
      </c>
      <c r="J77" s="33" t="e">
        <f>VLOOKUP($B77,#REF!,1,0)</f>
        <v>#REF!</v>
      </c>
    </row>
    <row r="78" spans="1:10" x14ac:dyDescent="0.25">
      <c r="A78" s="3">
        <v>1</v>
      </c>
      <c r="B78" s="10" t="s">
        <v>1234</v>
      </c>
      <c r="C78" s="5" t="s">
        <v>1236</v>
      </c>
      <c r="D78" s="5" t="str">
        <f>VLOOKUP($B78,'CUABRO BASICO '!$B:$D,3,0)</f>
        <v>VELCADE 3.5 MG FCO /1 SOLUCION,INTRAVENOSA</v>
      </c>
      <c r="E78" s="4" t="e">
        <f>SUMIFS(#REF!,#REF!,$B78,#REF!,$E$3)</f>
        <v>#REF!</v>
      </c>
      <c r="F78" s="2" t="e">
        <f>SUMIFS(#REF!,#REF!,$B78,#REF!,$F$3)</f>
        <v>#REF!</v>
      </c>
      <c r="G78" s="15" t="e">
        <f>SUMIFS(#REF!,#REF!,$B78,#REF!,$G$3)</f>
        <v>#REF!</v>
      </c>
      <c r="H78" s="15" t="e">
        <f t="shared" si="1"/>
        <v>#REF!</v>
      </c>
      <c r="I78">
        <f>IFERROR(VLOOKUP($B78,#REF!,11,0),0)</f>
        <v>0</v>
      </c>
      <c r="J78" s="33" t="e">
        <f>VLOOKUP($B78,#REF!,1,0)</f>
        <v>#REF!</v>
      </c>
    </row>
    <row r="79" spans="1:10" x14ac:dyDescent="0.25">
      <c r="A79" s="3">
        <v>1</v>
      </c>
      <c r="B79" s="10" t="s">
        <v>208</v>
      </c>
      <c r="C79" s="5" t="s">
        <v>210</v>
      </c>
      <c r="D79" s="5" t="str">
        <f>VLOOKUP($B79,'CUABRO BASICO '!$B:$D,3,0)</f>
        <v>AZARGA SOLUCION FRASCO /100 GOTAS,OFTÁLMICA</v>
      </c>
      <c r="E79" s="4" t="e">
        <f>SUMIFS(#REF!,#REF!,$B79,#REF!,$E$3)</f>
        <v>#REF!</v>
      </c>
      <c r="F79" s="2" t="e">
        <f>SUMIFS(#REF!,#REF!,$B79,#REF!,$F$3)</f>
        <v>#REF!</v>
      </c>
      <c r="G79" s="15" t="e">
        <f>SUMIFS(#REF!,#REF!,$B79,#REF!,$G$3)</f>
        <v>#REF!</v>
      </c>
      <c r="H79" s="15" t="e">
        <f t="shared" si="1"/>
        <v>#REF!</v>
      </c>
      <c r="I79">
        <f>IFERROR(VLOOKUP($B79,#REF!,11,0),0)</f>
        <v>0</v>
      </c>
      <c r="J79" s="33" t="e">
        <f>VLOOKUP($B79,#REF!,1,0)</f>
        <v>#REF!</v>
      </c>
    </row>
    <row r="80" spans="1:10" x14ac:dyDescent="0.25">
      <c r="A80" s="3">
        <v>1</v>
      </c>
      <c r="B80" s="10" t="s">
        <v>1152</v>
      </c>
      <c r="C80" s="5" t="s">
        <v>1154</v>
      </c>
      <c r="D80" s="5" t="str">
        <f>VLOOKUP($B80,'CUABRO BASICO '!$B:$D,3,0)</f>
        <v>BROMAZEPAM psicofarma 3mg CAJA/30 TABLETAS,ORAL</v>
      </c>
      <c r="E80" s="4" t="e">
        <f>SUMIFS(#REF!,#REF!,$B80,#REF!,$E$3)</f>
        <v>#REF!</v>
      </c>
      <c r="F80" s="2" t="e">
        <f>SUMIFS(#REF!,#REF!,$B80,#REF!,$F$3)</f>
        <v>#REF!</v>
      </c>
      <c r="G80" s="15" t="e">
        <f>SUMIFS(#REF!,#REF!,$B80,#REF!,$G$3)</f>
        <v>#REF!</v>
      </c>
      <c r="H80" s="15" t="e">
        <f t="shared" si="1"/>
        <v>#REF!</v>
      </c>
      <c r="I80">
        <f>IFERROR(VLOOKUP($B80,#REF!,11,0),0)</f>
        <v>0</v>
      </c>
      <c r="J80" s="33" t="e">
        <f>VLOOKUP($B80,#REF!,1,0)</f>
        <v>#REF!</v>
      </c>
    </row>
    <row r="81" spans="1:10" hidden="1" x14ac:dyDescent="0.25">
      <c r="A81" s="3">
        <v>1</v>
      </c>
      <c r="B81" s="10" t="s">
        <v>211</v>
      </c>
      <c r="C81" s="5" t="s">
        <v>213</v>
      </c>
      <c r="D81" s="5" t="str">
        <f>VLOOKUP($B81,'CUABRO BASICO '!$B:$D,3,0)</f>
        <v>BROMHEXINA G.I. 80mg/100ml ENVASE/100 SOLUCION,ORAL</v>
      </c>
      <c r="E81" s="4" t="e">
        <f>SUMIFS(#REF!,#REF!,$B81,#REF!,$E$3)</f>
        <v>#REF!</v>
      </c>
      <c r="F81" s="2" t="e">
        <f>SUMIFS(#REF!,#REF!,$B81,#REF!,$F$3)</f>
        <v>#REF!</v>
      </c>
      <c r="G81" s="15" t="e">
        <f>SUMIFS(#REF!,#REF!,$B81,#REF!,$G$3)</f>
        <v>#REF!</v>
      </c>
      <c r="H81" s="15" t="e">
        <f t="shared" si="1"/>
        <v>#REF!</v>
      </c>
      <c r="I81">
        <f>IFERROR(VLOOKUP($B81,#REF!,11,0),0)</f>
        <v>0</v>
      </c>
      <c r="J81" s="33" t="e">
        <f>VLOOKUP($B81,#REF!,1,0)</f>
        <v>#REF!</v>
      </c>
    </row>
    <row r="82" spans="1:10" x14ac:dyDescent="0.25">
      <c r="A82" s="3">
        <v>1</v>
      </c>
      <c r="B82" s="10" t="s">
        <v>216</v>
      </c>
      <c r="C82" s="5" t="s">
        <v>218</v>
      </c>
      <c r="D82" s="5" t="str">
        <f>VLOOKUP($B82,'CUABRO BASICO '!$B:$D,3,0)</f>
        <v>BROMURO DE PINAVERIO (tecnofar 100 MG CAJA/14 TABLETAS,ORAL</v>
      </c>
      <c r="E82" s="4" t="e">
        <f>SUMIFS(#REF!,#REF!,$B82,#REF!,$E$3)</f>
        <v>#REF!</v>
      </c>
      <c r="F82" s="2" t="e">
        <f>SUMIFS(#REF!,#REF!,$B82,#REF!,$F$3)</f>
        <v>#REF!</v>
      </c>
      <c r="G82" s="15" t="e">
        <f>SUMIFS(#REF!,#REF!,$B82,#REF!,$G$3)</f>
        <v>#REF!</v>
      </c>
      <c r="H82" s="15" t="e">
        <f t="shared" si="1"/>
        <v>#REF!</v>
      </c>
      <c r="I82">
        <f>IFERROR(VLOOKUP($B82,#REF!,11,0),0)</f>
        <v>0</v>
      </c>
      <c r="J82" s="33" t="e">
        <f>VLOOKUP($B82,#REF!,1,0)</f>
        <v>#REF!</v>
      </c>
    </row>
    <row r="83" spans="1:10" hidden="1" x14ac:dyDescent="0.25">
      <c r="A83" s="3">
        <v>1</v>
      </c>
      <c r="B83" s="10" t="s">
        <v>220</v>
      </c>
      <c r="C83" s="5" t="s">
        <v>222</v>
      </c>
      <c r="D83" s="5" t="str">
        <f>VLOOKUP($B83,'CUABRO BASICO '!$B:$D,3,0)</f>
        <v>ALEVIAN DUO 100 mg/300 mg CAJA/32 CAPSULAS,ORAL</v>
      </c>
      <c r="E83" s="4" t="e">
        <f>SUMIFS(#REF!,#REF!,$B83,#REF!,$E$3)</f>
        <v>#REF!</v>
      </c>
      <c r="F83" s="2" t="e">
        <f>SUMIFS(#REF!,#REF!,$B83,#REF!,$F$3)</f>
        <v>#REF!</v>
      </c>
      <c r="G83" s="15" t="e">
        <f>SUMIFS(#REF!,#REF!,$B83,#REF!,$G$3)</f>
        <v>#REF!</v>
      </c>
      <c r="H83" s="15" t="e">
        <f t="shared" si="1"/>
        <v>#REF!</v>
      </c>
      <c r="I83">
        <f>IFERROR(VLOOKUP($B83,#REF!,11,0),0)</f>
        <v>0</v>
      </c>
      <c r="J83" s="33" t="e">
        <f>VLOOKUP($B83,#REF!,1,0)</f>
        <v>#REF!</v>
      </c>
    </row>
    <row r="84" spans="1:10" x14ac:dyDescent="0.25">
      <c r="A84" s="3">
        <v>1</v>
      </c>
      <c r="B84" s="10" t="s">
        <v>223</v>
      </c>
      <c r="C84" s="5" t="s">
        <v>225</v>
      </c>
      <c r="D84" s="5" t="str">
        <f>VLOOKUP($B84,'CUABRO BASICO '!$B:$D,3,0)</f>
        <v>SYMBICORT TURBUHALER 160UG/4.5UG FRASCO/60 DOSIS,INHALADA</v>
      </c>
      <c r="E84" s="4" t="e">
        <f>SUMIFS(#REF!,#REF!,$B84,#REF!,$E$3)</f>
        <v>#REF!</v>
      </c>
      <c r="F84" s="2" t="e">
        <f>SUMIFS(#REF!,#REF!,$B84,#REF!,$F$3)</f>
        <v>#REF!</v>
      </c>
      <c r="G84" s="15" t="e">
        <f>SUMIFS(#REF!,#REF!,$B84,#REF!,$G$3)</f>
        <v>#REF!</v>
      </c>
      <c r="H84" s="15" t="e">
        <f t="shared" si="1"/>
        <v>#REF!</v>
      </c>
      <c r="I84">
        <f>IFERROR(VLOOKUP($B84,#REF!,11,0),0)</f>
        <v>0</v>
      </c>
      <c r="J84" s="33" t="e">
        <f>VLOOKUP($B84,#REF!,1,0)</f>
        <v>#REF!</v>
      </c>
    </row>
    <row r="85" spans="1:10" hidden="1" x14ac:dyDescent="0.25">
      <c r="A85" s="3">
        <v>1</v>
      </c>
      <c r="B85" s="10" t="s">
        <v>1157</v>
      </c>
      <c r="C85" s="5" t="s">
        <v>1159</v>
      </c>
      <c r="D85" s="5" t="str">
        <f>VLOOKUP($B85,'CUABRO BASICO '!$B:$D,3,0)</f>
        <v>TRANSTEC 20 mg CAJA/4 PARCHES,CUTÁNEA (LIBERACIÓN TRANSDÉRMICA)</v>
      </c>
      <c r="E85" s="4" t="e">
        <f>SUMIFS(#REF!,#REF!,$B85,#REF!,$E$3)</f>
        <v>#REF!</v>
      </c>
      <c r="F85" s="2" t="e">
        <f>SUMIFS(#REF!,#REF!,$B85,#REF!,$F$3)</f>
        <v>#REF!</v>
      </c>
      <c r="G85" s="15" t="e">
        <f>SUMIFS(#REF!,#REF!,$B85,#REF!,$G$3)</f>
        <v>#REF!</v>
      </c>
      <c r="H85" s="15" t="e">
        <f t="shared" si="1"/>
        <v>#REF!</v>
      </c>
      <c r="I85">
        <f>IFERROR(VLOOKUP($B85,#REF!,11,0),0)</f>
        <v>0</v>
      </c>
      <c r="J85" s="33" t="e">
        <f>VLOOKUP($B85,#REF!,1,0)</f>
        <v>#REF!</v>
      </c>
    </row>
    <row r="86" spans="1:10" x14ac:dyDescent="0.25">
      <c r="A86" s="3">
        <v>1</v>
      </c>
      <c r="B86" s="10" t="s">
        <v>226</v>
      </c>
      <c r="C86" s="5" t="s">
        <v>228</v>
      </c>
      <c r="D86" s="5" t="str">
        <f>VLOOKUP($B86,'CUABRO BASICO '!$B:$D,3,0)</f>
        <v>BUTILHIOSCINA ultra 10 MG CAJA/10 TABLETAS,ORAL</v>
      </c>
      <c r="E86" s="4" t="e">
        <f>SUMIFS(#REF!,#REF!,$B86,#REF!,$E$3)</f>
        <v>#REF!</v>
      </c>
      <c r="F86" s="2" t="e">
        <f>SUMIFS(#REF!,#REF!,$B86,#REF!,$F$3)</f>
        <v>#REF!</v>
      </c>
      <c r="G86" s="15" t="e">
        <f>SUMIFS(#REF!,#REF!,$B86,#REF!,$G$3)</f>
        <v>#REF!</v>
      </c>
      <c r="H86" s="15" t="e">
        <f t="shared" si="1"/>
        <v>#REF!</v>
      </c>
      <c r="I86">
        <f>IFERROR(VLOOKUP($B86,#REF!,11,0),0)</f>
        <v>0</v>
      </c>
      <c r="J86" s="33" t="e">
        <f>VLOOKUP($B86,#REF!,1,0)</f>
        <v>#REF!</v>
      </c>
    </row>
    <row r="87" spans="1:10" x14ac:dyDescent="0.25">
      <c r="A87" s="3">
        <v>1</v>
      </c>
      <c r="B87" s="10" t="s">
        <v>230</v>
      </c>
      <c r="C87" s="5" t="s">
        <v>228</v>
      </c>
      <c r="D87" s="5" t="str">
        <f>VLOOKUP($B87,'CUABRO BASICO '!$B:$D,3,0)</f>
        <v>BUTILHIOSCINA (Escopolamina) G 20 mg/1 ml ENVASE/3 AMPOLLETAS,INTRAVENOSA O INTRAMUSCULAR</v>
      </c>
      <c r="E87" s="4" t="e">
        <f>SUMIFS(#REF!,#REF!,$B87,#REF!,$E$3)</f>
        <v>#REF!</v>
      </c>
      <c r="F87" s="2" t="e">
        <f>SUMIFS(#REF!,#REF!,$B87,#REF!,$F$3)</f>
        <v>#REF!</v>
      </c>
      <c r="G87" s="15" t="e">
        <f>SUMIFS(#REF!,#REF!,$B87,#REF!,$G$3)</f>
        <v>#REF!</v>
      </c>
      <c r="H87" s="15" t="e">
        <f t="shared" si="1"/>
        <v>#REF!</v>
      </c>
      <c r="I87">
        <f>IFERROR(VLOOKUP($B87,#REF!,11,0),0)</f>
        <v>0</v>
      </c>
      <c r="J87" s="33" t="e">
        <f>VLOOKUP($B87,#REF!,1,0)</f>
        <v>#REF!</v>
      </c>
    </row>
    <row r="88" spans="1:10" hidden="1" x14ac:dyDescent="0.25">
      <c r="A88" s="3">
        <v>1</v>
      </c>
      <c r="B88" s="10" t="s">
        <v>233</v>
      </c>
      <c r="C88" s="5" t="s">
        <v>235</v>
      </c>
      <c r="D88" s="5" t="str">
        <f>VLOOKUP($B88,'CUABRO BASICO '!$B:$D,3,0)</f>
        <v>BIOMESINA COMPUESTA 10MG/250 CAJA/10 TABLETAS,ORAL</v>
      </c>
      <c r="E88" s="4" t="e">
        <f>SUMIFS(#REF!,#REF!,$B88,#REF!,$E$3)</f>
        <v>#REF!</v>
      </c>
      <c r="F88" s="2" t="e">
        <f>SUMIFS(#REF!,#REF!,$B88,#REF!,$F$3)</f>
        <v>#REF!</v>
      </c>
      <c r="G88" s="15" t="e">
        <f>SUMIFS(#REF!,#REF!,$B88,#REF!,$G$3)</f>
        <v>#REF!</v>
      </c>
      <c r="H88" s="15" t="e">
        <f t="shared" si="1"/>
        <v>#REF!</v>
      </c>
      <c r="I88">
        <f>IFERROR(VLOOKUP($B88,#REF!,11,0),0)</f>
        <v>0</v>
      </c>
      <c r="J88" s="33" t="e">
        <f>VLOOKUP($B88,#REF!,1,0)</f>
        <v>#REF!</v>
      </c>
    </row>
    <row r="89" spans="1:10" x14ac:dyDescent="0.25">
      <c r="A89" s="3">
        <v>1</v>
      </c>
      <c r="B89" s="10" t="s">
        <v>236</v>
      </c>
      <c r="C89" s="5" t="s">
        <v>238</v>
      </c>
      <c r="D89" s="5" t="str">
        <f>VLOOKUP($B89,'CUABRO BASICO '!$B:$D,3,0)</f>
        <v>EMPERCROZ 0.5mg CAJA/8 TABLETAS,ORAL</v>
      </c>
      <c r="E89" s="4" t="e">
        <f>SUMIFS(#REF!,#REF!,$B89,#REF!,$E$3)</f>
        <v>#REF!</v>
      </c>
      <c r="F89" s="2" t="e">
        <f>SUMIFS(#REF!,#REF!,$B89,#REF!,$F$3)</f>
        <v>#REF!</v>
      </c>
      <c r="G89" s="15" t="e">
        <f>SUMIFS(#REF!,#REF!,$B89,#REF!,$G$3)</f>
        <v>#REF!</v>
      </c>
      <c r="H89" s="15" t="e">
        <f t="shared" si="1"/>
        <v>#REF!</v>
      </c>
      <c r="I89">
        <f>IFERROR(VLOOKUP($B89,#REF!,11,0),0)</f>
        <v>0</v>
      </c>
      <c r="J89" s="33" t="e">
        <f>VLOOKUP($B89,#REF!,1,0)</f>
        <v>#REF!</v>
      </c>
    </row>
    <row r="90" spans="1:10" x14ac:dyDescent="0.25">
      <c r="A90" s="3">
        <v>1</v>
      </c>
      <c r="B90" s="10" t="s">
        <v>239</v>
      </c>
      <c r="C90" s="5" t="s">
        <v>241</v>
      </c>
      <c r="D90" s="5" t="str">
        <f>VLOOKUP($B90,'CUABRO BASICO '!$B:$D,3,0)</f>
        <v>CA-600 MAX 600 MG/400 U.I. BOTE/60 COMPRIMIDOS,ORAL</v>
      </c>
      <c r="E90" s="4" t="e">
        <f>SUMIFS(#REF!,#REF!,$B90,#REF!,$E$3)</f>
        <v>#REF!</v>
      </c>
      <c r="F90" s="2" t="e">
        <f>SUMIFS(#REF!,#REF!,$B90,#REF!,$F$3)</f>
        <v>#REF!</v>
      </c>
      <c r="G90" s="15" t="e">
        <f>SUMIFS(#REF!,#REF!,$B90,#REF!,$G$3)</f>
        <v>#REF!</v>
      </c>
      <c r="H90" s="15" t="e">
        <f t="shared" si="1"/>
        <v>#REF!</v>
      </c>
      <c r="I90">
        <f>IFERROR(VLOOKUP($B90,#REF!,11,0),0)</f>
        <v>0</v>
      </c>
      <c r="J90" s="33" t="e">
        <f>VLOOKUP($B90,#REF!,1,0)</f>
        <v>#REF!</v>
      </c>
    </row>
    <row r="91" spans="1:10" hidden="1" x14ac:dyDescent="0.25">
      <c r="A91" s="3">
        <v>1</v>
      </c>
      <c r="B91" s="10" t="s">
        <v>245</v>
      </c>
      <c r="C91" s="5" t="s">
        <v>247</v>
      </c>
      <c r="D91" s="5" t="str">
        <f>VLOOKUP($B91,'CUABRO BASICO '!$B:$D,3,0)</f>
        <v>DAIVOBET 5MG/50MG TUBO/30 UNGÜENTO,TOPICO</v>
      </c>
      <c r="E91" s="4" t="e">
        <f>SUMIFS(#REF!,#REF!,$B91,#REF!,$E$3)</f>
        <v>#REF!</v>
      </c>
      <c r="F91" s="2" t="e">
        <f>SUMIFS(#REF!,#REF!,$B91,#REF!,$F$3)</f>
        <v>#REF!</v>
      </c>
      <c r="G91" s="15" t="e">
        <f>SUMIFS(#REF!,#REF!,$B91,#REF!,$G$3)</f>
        <v>#REF!</v>
      </c>
      <c r="H91" s="15" t="e">
        <f t="shared" si="1"/>
        <v>#REF!</v>
      </c>
      <c r="I91">
        <f>IFERROR(VLOOKUP($B91,#REF!,11,0),0)</f>
        <v>0</v>
      </c>
      <c r="J91" s="33" t="e">
        <f>VLOOKUP($B91,#REF!,1,0)</f>
        <v>#REF!</v>
      </c>
    </row>
    <row r="92" spans="1:10" x14ac:dyDescent="0.25">
      <c r="A92" s="3">
        <v>1</v>
      </c>
      <c r="B92" s="10" t="s">
        <v>248</v>
      </c>
      <c r="C92" s="5" t="s">
        <v>250</v>
      </c>
      <c r="D92" s="5" t="str">
        <f>VLOOKUP($B92,'CUABRO BASICO '!$B:$D,3,0)</f>
        <v>DECATRIOL 25MG FRASCO/50 CAPSULAS,ORAL</v>
      </c>
      <c r="E92" s="4" t="e">
        <f>SUMIFS(#REF!,#REF!,$B92,#REF!,$E$3)</f>
        <v>#REF!</v>
      </c>
      <c r="F92" s="2" t="e">
        <f>SUMIFS(#REF!,#REF!,$B92,#REF!,$F$3)</f>
        <v>#REF!</v>
      </c>
      <c r="G92" s="15" t="e">
        <f>SUMIFS(#REF!,#REF!,$B92,#REF!,$G$3)</f>
        <v>#REF!</v>
      </c>
      <c r="H92" s="15" t="e">
        <f t="shared" si="1"/>
        <v>#REF!</v>
      </c>
      <c r="I92">
        <f>IFERROR(VLOOKUP($B92,#REF!,11,0),0)</f>
        <v>0</v>
      </c>
      <c r="J92" s="33" t="e">
        <f>VLOOKUP($B92,#REF!,1,0)</f>
        <v>#REF!</v>
      </c>
    </row>
    <row r="93" spans="1:10" hidden="1" x14ac:dyDescent="0.25">
      <c r="A93" s="3">
        <v>1</v>
      </c>
      <c r="B93" s="10" t="s">
        <v>252</v>
      </c>
      <c r="C93" s="5" t="s">
        <v>254</v>
      </c>
      <c r="D93" s="5" t="str">
        <f>VLOOKUP($B93,'CUABRO BASICO '!$B:$D,3,0)</f>
        <v>ATACAND 16 mg CAJA/28 TABLETAS,ORAL</v>
      </c>
      <c r="E93" s="4" t="e">
        <f>SUMIFS(#REF!,#REF!,$B93,#REF!,$E$3)</f>
        <v>#REF!</v>
      </c>
      <c r="F93" s="2" t="e">
        <f>SUMIFS(#REF!,#REF!,$B93,#REF!,$F$3)</f>
        <v>#REF!</v>
      </c>
      <c r="G93" s="15" t="e">
        <f>SUMIFS(#REF!,#REF!,$B93,#REF!,$G$3)</f>
        <v>#REF!</v>
      </c>
      <c r="H93" s="15" t="e">
        <f t="shared" si="1"/>
        <v>#REF!</v>
      </c>
      <c r="I93">
        <f>IFERROR(VLOOKUP($B93,#REF!,11,0),0)</f>
        <v>0</v>
      </c>
      <c r="J93" s="33" t="e">
        <f>VLOOKUP($B93,#REF!,1,0)</f>
        <v>#REF!</v>
      </c>
    </row>
    <row r="94" spans="1:10" x14ac:dyDescent="0.25">
      <c r="A94" s="3">
        <v>1</v>
      </c>
      <c r="B94" s="10" t="s">
        <v>255</v>
      </c>
      <c r="C94" s="5" t="s">
        <v>257</v>
      </c>
      <c r="D94" s="5" t="str">
        <f>VLOOKUP($B94,'CUABRO BASICO '!$B:$D,3,0)</f>
        <v>ATACAND PLUS 16 MG / 12.5 MG CAJA/28 TABLETAS,ORAL</v>
      </c>
      <c r="E94" s="4" t="e">
        <f>SUMIFS(#REF!,#REF!,$B94,#REF!,$E$3)</f>
        <v>#REF!</v>
      </c>
      <c r="F94" s="2" t="e">
        <f>SUMIFS(#REF!,#REF!,$B94,#REF!,$F$3)</f>
        <v>#REF!</v>
      </c>
      <c r="G94" s="15" t="e">
        <f>SUMIFS(#REF!,#REF!,$B94,#REF!,$G$3)</f>
        <v>#REF!</v>
      </c>
      <c r="H94" s="15" t="e">
        <f t="shared" si="1"/>
        <v>#REF!</v>
      </c>
      <c r="I94">
        <f>IFERROR(VLOOKUP($B94,#REF!,11,0),0)</f>
        <v>0</v>
      </c>
      <c r="J94" s="33" t="e">
        <f>VLOOKUP($B94,#REF!,1,0)</f>
        <v>#REF!</v>
      </c>
    </row>
    <row r="95" spans="1:10" hidden="1" x14ac:dyDescent="0.25">
      <c r="A95" s="3">
        <v>1</v>
      </c>
      <c r="B95" s="10" t="s">
        <v>1241</v>
      </c>
      <c r="C95" s="5" t="s">
        <v>1243</v>
      </c>
      <c r="D95" s="5" t="str">
        <f>VLOOKUP($B95,'CUABRO BASICO '!$B:$D,3,0)</f>
        <v>XELODA 500mg. CAJA/120 GRAGEAS,ORAL</v>
      </c>
      <c r="E95" s="4" t="e">
        <f>SUMIFS(#REF!,#REF!,$B95,#REF!,$E$3)</f>
        <v>#REF!</v>
      </c>
      <c r="F95" s="2" t="e">
        <f>SUMIFS(#REF!,#REF!,$B95,#REF!,$F$3)</f>
        <v>#REF!</v>
      </c>
      <c r="G95" s="15" t="e">
        <f>SUMIFS(#REF!,#REF!,$B95,#REF!,$G$3)</f>
        <v>#REF!</v>
      </c>
      <c r="H95" s="15" t="e">
        <f t="shared" si="1"/>
        <v>#REF!</v>
      </c>
      <c r="I95">
        <f>IFERROR(VLOOKUP($B95,#REF!,11,0),0)</f>
        <v>0</v>
      </c>
      <c r="J95" s="33" t="e">
        <f>VLOOKUP($B95,#REF!,1,0)</f>
        <v>#REF!</v>
      </c>
    </row>
    <row r="96" spans="1:10" x14ac:dyDescent="0.25">
      <c r="A96" s="3">
        <v>1</v>
      </c>
      <c r="B96" s="10" t="s">
        <v>258</v>
      </c>
      <c r="C96" s="5" t="s">
        <v>260</v>
      </c>
      <c r="D96" s="5" t="str">
        <f>VLOOKUP($B96,'CUABRO BASICO '!$B:$D,3,0)</f>
        <v>CARBAMAZEPINA (NOVAG) 200MG CAJA/20 TABLETAS,ORAL</v>
      </c>
      <c r="E96" s="4" t="e">
        <f>SUMIFS(#REF!,#REF!,$B96,#REF!,$E$3)</f>
        <v>#REF!</v>
      </c>
      <c r="F96" s="2" t="e">
        <f>SUMIFS(#REF!,#REF!,$B96,#REF!,$F$3)</f>
        <v>#REF!</v>
      </c>
      <c r="G96" s="15" t="e">
        <f>SUMIFS(#REF!,#REF!,$B96,#REF!,$G$3)</f>
        <v>#REF!</v>
      </c>
      <c r="H96" s="15" t="e">
        <f t="shared" si="1"/>
        <v>#REF!</v>
      </c>
      <c r="I96">
        <f>IFERROR(VLOOKUP($B96,#REF!,11,0),0)</f>
        <v>0</v>
      </c>
      <c r="J96" s="33" t="e">
        <f>VLOOKUP($B96,#REF!,1,0)</f>
        <v>#REF!</v>
      </c>
    </row>
    <row r="97" spans="1:10" x14ac:dyDescent="0.25">
      <c r="A97" s="3">
        <v>1</v>
      </c>
      <c r="B97" s="10" t="s">
        <v>261</v>
      </c>
      <c r="C97" s="5" t="s">
        <v>263</v>
      </c>
      <c r="D97" s="5" t="str">
        <f>VLOOKUP($B97,'CUABRO BASICO '!$B:$D,3,0)</f>
        <v>DERMOPLAST 20% TUBO/100 CREMA,TOPICA</v>
      </c>
      <c r="E97" s="4" t="e">
        <f>SUMIFS(#REF!,#REF!,$B97,#REF!,$E$3)</f>
        <v>#REF!</v>
      </c>
      <c r="F97" s="2" t="e">
        <f>SUMIFS(#REF!,#REF!,$B97,#REF!,$F$3)</f>
        <v>#REF!</v>
      </c>
      <c r="G97" s="15" t="e">
        <f>SUMIFS(#REF!,#REF!,$B97,#REF!,$G$3)</f>
        <v>#REF!</v>
      </c>
      <c r="H97" s="15" t="e">
        <f t="shared" si="1"/>
        <v>#REF!</v>
      </c>
      <c r="I97">
        <f>IFERROR(VLOOKUP($B97,#REF!,11,0),0)</f>
        <v>0</v>
      </c>
      <c r="J97" s="33" t="e">
        <f>VLOOKUP($B97,#REF!,1,0)</f>
        <v>#REF!</v>
      </c>
    </row>
    <row r="98" spans="1:10" hidden="1" x14ac:dyDescent="0.25">
      <c r="A98" s="3">
        <v>1</v>
      </c>
      <c r="B98" s="10" t="s">
        <v>264</v>
      </c>
      <c r="C98" s="5" t="s">
        <v>266</v>
      </c>
      <c r="D98" s="5" t="str">
        <f>VLOOKUP($B98,'CUABRO BASICO '!$B:$D,3,0)</f>
        <v>STALEVO 200/50/200mg CAJA/30 TABLETAS,ORAL</v>
      </c>
      <c r="E98" s="4" t="e">
        <f>SUMIFS(#REF!,#REF!,$B98,#REF!,$E$3)</f>
        <v>#REF!</v>
      </c>
      <c r="F98" s="2" t="e">
        <f>SUMIFS(#REF!,#REF!,$B98,#REF!,$F$3)</f>
        <v>#REF!</v>
      </c>
      <c r="G98" s="15" t="e">
        <f>SUMIFS(#REF!,#REF!,$B98,#REF!,$G$3)</f>
        <v>#REF!</v>
      </c>
      <c r="H98" s="15" t="e">
        <f t="shared" si="1"/>
        <v>#REF!</v>
      </c>
      <c r="I98">
        <f>IFERROR(VLOOKUP($B98,#REF!,11,0),0)</f>
        <v>0</v>
      </c>
      <c r="J98" s="33" t="e">
        <f>VLOOKUP($B98,#REF!,1,0)</f>
        <v>#REF!</v>
      </c>
    </row>
    <row r="99" spans="1:10" x14ac:dyDescent="0.25">
      <c r="A99" s="3">
        <v>1</v>
      </c>
      <c r="B99" s="10" t="s">
        <v>267</v>
      </c>
      <c r="C99" s="5" t="s">
        <v>269</v>
      </c>
      <c r="D99" s="5" t="str">
        <f>VLOOKUP($B99,'CUABRO BASICO '!$B:$D,3,0)</f>
        <v>FRESUPPORT RNL GM/65.9 GM/3.3 GM/9 LATA/354 GRAMOS,ORAL</v>
      </c>
      <c r="E99" s="4" t="e">
        <f>SUMIFS(#REF!,#REF!,$B99,#REF!,$E$3)</f>
        <v>#REF!</v>
      </c>
      <c r="F99" s="2" t="e">
        <f>SUMIFS(#REF!,#REF!,$B99,#REF!,$F$3)</f>
        <v>#REF!</v>
      </c>
      <c r="G99" s="15" t="e">
        <f>SUMIFS(#REF!,#REF!,$B99,#REF!,$G$3)</f>
        <v>#REF!</v>
      </c>
      <c r="H99" s="15" t="e">
        <f t="shared" si="1"/>
        <v>#REF!</v>
      </c>
      <c r="I99">
        <f>IFERROR(VLOOKUP($B99,#REF!,11,0),0)</f>
        <v>0</v>
      </c>
      <c r="J99" s="33" t="e">
        <f>VLOOKUP($B99,#REF!,1,0)</f>
        <v>#REF!</v>
      </c>
    </row>
    <row r="100" spans="1:10" hidden="1" x14ac:dyDescent="0.25">
      <c r="A100" s="3">
        <v>1</v>
      </c>
      <c r="B100" s="10" t="s">
        <v>273</v>
      </c>
      <c r="C100" s="5" t="s">
        <v>275</v>
      </c>
      <c r="D100" s="5" t="str">
        <f>VLOOKUP($B100,'CUABRO BASICO '!$B:$D,3,0)</f>
        <v>CALCIO EFERVESCENTE 500 MG CAJA/12 TABLETAS,ORAL</v>
      </c>
      <c r="E100" s="4" t="e">
        <f>SUMIFS(#REF!,#REF!,$B100,#REF!,$E$3)</f>
        <v>#REF!</v>
      </c>
      <c r="F100" s="2" t="e">
        <f>SUMIFS(#REF!,#REF!,$B100,#REF!,$F$3)</f>
        <v>#REF!</v>
      </c>
      <c r="G100" s="15" t="e">
        <f>SUMIFS(#REF!,#REF!,$B100,#REF!,$G$3)</f>
        <v>#REF!</v>
      </c>
      <c r="H100" s="15" t="e">
        <f t="shared" si="1"/>
        <v>#REF!</v>
      </c>
      <c r="I100">
        <f>IFERROR(VLOOKUP($B100,#REF!,11,0),0)</f>
        <v>0</v>
      </c>
      <c r="J100" s="33" t="e">
        <f>VLOOKUP($B100,#REF!,1,0)</f>
        <v>#REF!</v>
      </c>
    </row>
    <row r="101" spans="1:10" x14ac:dyDescent="0.25">
      <c r="A101" s="3">
        <v>1</v>
      </c>
      <c r="B101" s="10" t="s">
        <v>1162</v>
      </c>
      <c r="C101" s="5" t="s">
        <v>1164</v>
      </c>
      <c r="D101" s="5" t="str">
        <f>VLOOKUP($B101,'CUABRO BASICO '!$B:$D,3,0)</f>
        <v>CARBOLIT 300mg CAJA/50 TABLETAS,ORAL</v>
      </c>
      <c r="E101" s="4" t="e">
        <f>SUMIFS(#REF!,#REF!,$B101,#REF!,$E$3)</f>
        <v>#REF!</v>
      </c>
      <c r="F101" s="2" t="e">
        <f>SUMIFS(#REF!,#REF!,$B101,#REF!,$F$3)</f>
        <v>#REF!</v>
      </c>
      <c r="G101" s="15" t="e">
        <f>SUMIFS(#REF!,#REF!,$B101,#REF!,$G$3)</f>
        <v>#REF!</v>
      </c>
      <c r="H101" s="15" t="e">
        <f t="shared" si="1"/>
        <v>#REF!</v>
      </c>
      <c r="I101">
        <f>IFERROR(VLOOKUP($B101,#REF!,11,0),0)</f>
        <v>0</v>
      </c>
      <c r="J101" s="33" t="e">
        <f>VLOOKUP($B101,#REF!,1,0)</f>
        <v>#REF!</v>
      </c>
    </row>
    <row r="102" spans="1:10" x14ac:dyDescent="0.25">
      <c r="A102" s="3">
        <v>1</v>
      </c>
      <c r="B102" s="10" t="s">
        <v>1245</v>
      </c>
      <c r="C102" s="5" t="s">
        <v>1247</v>
      </c>
      <c r="D102" s="5" t="str">
        <f>VLOOKUP($B102,'CUABRO BASICO '!$B:$D,3,0)</f>
        <v>CARBOPLAT 450mg CAJA/1 AMPULA,INTRAVENOSA</v>
      </c>
      <c r="E102" s="4" t="e">
        <f>SUMIFS(#REF!,#REF!,$B102,#REF!,$E$3)</f>
        <v>#REF!</v>
      </c>
      <c r="F102" s="2" t="e">
        <f>SUMIFS(#REF!,#REF!,$B102,#REF!,$F$3)</f>
        <v>#REF!</v>
      </c>
      <c r="G102" s="15" t="e">
        <f>SUMIFS(#REF!,#REF!,$B102,#REF!,$G$3)</f>
        <v>#REF!</v>
      </c>
      <c r="H102" s="15" t="e">
        <f t="shared" si="1"/>
        <v>#REF!</v>
      </c>
      <c r="I102">
        <f>IFERROR(VLOOKUP($B102,#REF!,11,0),0)</f>
        <v>0</v>
      </c>
      <c r="J102" s="33" t="e">
        <f>VLOOKUP($B102,#REF!,1,0)</f>
        <v>#REF!</v>
      </c>
    </row>
    <row r="103" spans="1:10" hidden="1" x14ac:dyDescent="0.25">
      <c r="A103" s="3">
        <v>1</v>
      </c>
      <c r="B103" s="10" t="s">
        <v>1249</v>
      </c>
      <c r="C103" s="5" t="s">
        <v>1247</v>
      </c>
      <c r="D103" s="5" t="str">
        <f>VLOOKUP($B103,'CUABRO BASICO '!$B:$D,3,0)</f>
        <v>NUVAPLAST 150MG/15ML CAJA/1 AMPULA,INTRAVENOSA</v>
      </c>
      <c r="E103" s="4" t="e">
        <f>SUMIFS(#REF!,#REF!,$B103,#REF!,$E$3)</f>
        <v>#REF!</v>
      </c>
      <c r="F103" s="2" t="e">
        <f>SUMIFS(#REF!,#REF!,$B103,#REF!,$F$3)</f>
        <v>#REF!</v>
      </c>
      <c r="G103" s="15" t="e">
        <f>SUMIFS(#REF!,#REF!,$B103,#REF!,$G$3)</f>
        <v>#REF!</v>
      </c>
      <c r="H103" s="15" t="e">
        <f t="shared" si="1"/>
        <v>#REF!</v>
      </c>
      <c r="I103">
        <f>IFERROR(VLOOKUP($B103,#REF!,11,0),0)</f>
        <v>0</v>
      </c>
      <c r="J103" s="33" t="e">
        <f>VLOOKUP($B103,#REF!,1,0)</f>
        <v>#REF!</v>
      </c>
    </row>
    <row r="104" spans="1:10" x14ac:dyDescent="0.25">
      <c r="A104" s="3">
        <v>1</v>
      </c>
      <c r="B104" s="10" t="s">
        <v>288</v>
      </c>
      <c r="C104" s="5" t="s">
        <v>290</v>
      </c>
      <c r="D104" s="5" t="str">
        <f>VLOOKUP($B104,'CUABRO BASICO '!$B:$D,3,0)</f>
        <v>NAXIFELAR 250 MG/ 5 ML FRASCO/100 FRASCO,ORAL</v>
      </c>
      <c r="E104" s="4" t="e">
        <f>SUMIFS(#REF!,#REF!,$B104,#REF!,$E$3)</f>
        <v>#REF!</v>
      </c>
      <c r="F104" s="2" t="e">
        <f>SUMIFS(#REF!,#REF!,$B104,#REF!,$F$3)</f>
        <v>#REF!</v>
      </c>
      <c r="G104" s="15" t="e">
        <f>SUMIFS(#REF!,#REF!,$B104,#REF!,$G$3)</f>
        <v>#REF!</v>
      </c>
      <c r="H104" s="15" t="e">
        <f t="shared" si="1"/>
        <v>#REF!</v>
      </c>
      <c r="I104">
        <f>IFERROR(VLOOKUP($B104,#REF!,11,0),0)</f>
        <v>0</v>
      </c>
      <c r="J104" s="33" t="e">
        <f>VLOOKUP($B104,#REF!,1,0)</f>
        <v>#REF!</v>
      </c>
    </row>
    <row r="105" spans="1:10" x14ac:dyDescent="0.25">
      <c r="A105" s="3">
        <v>1</v>
      </c>
      <c r="B105" s="10" t="s">
        <v>342</v>
      </c>
      <c r="C105" s="5" t="s">
        <v>344</v>
      </c>
      <c r="D105" s="5" t="str">
        <f>VLOOKUP($B105,'CUABRO BASICO '!$B:$D,3,0)</f>
        <v>DENVAR 200mg CAJA/12 CAPSULAS,ORAL</v>
      </c>
      <c r="E105" s="4" t="e">
        <f>SUMIFS(#REF!,#REF!,$B105,#REF!,$E$3)</f>
        <v>#REF!</v>
      </c>
      <c r="F105" s="2" t="e">
        <f>SUMIFS(#REF!,#REF!,$B105,#REF!,$F$3)</f>
        <v>#REF!</v>
      </c>
      <c r="G105" s="15" t="e">
        <f>SUMIFS(#REF!,#REF!,$B105,#REF!,$G$3)</f>
        <v>#REF!</v>
      </c>
      <c r="H105" s="15" t="e">
        <f t="shared" si="1"/>
        <v>#REF!</v>
      </c>
      <c r="I105">
        <f>IFERROR(VLOOKUP($B105,#REF!,11,0),0)</f>
        <v>0</v>
      </c>
      <c r="J105" s="33" t="e">
        <f>VLOOKUP($B105,#REF!,1,0)</f>
        <v>#REF!</v>
      </c>
    </row>
    <row r="106" spans="1:10" x14ac:dyDescent="0.25">
      <c r="A106" s="3">
        <v>1</v>
      </c>
      <c r="B106" s="10" t="s">
        <v>351</v>
      </c>
      <c r="C106" s="5" t="s">
        <v>353</v>
      </c>
      <c r="D106" s="5" t="str">
        <f>VLOOKUP($B106,'CUABRO BASICO '!$B:$D,3,0)</f>
        <v>CEFAXONA 1G/3.5 ML FRASCO/1 AMPULA,INTRAMUSCULAR</v>
      </c>
      <c r="E106" s="4" t="e">
        <f>SUMIFS(#REF!,#REF!,$B106,#REF!,$E$3)</f>
        <v>#REF!</v>
      </c>
      <c r="F106" s="2" t="e">
        <f>SUMIFS(#REF!,#REF!,$B106,#REF!,$F$3)</f>
        <v>#REF!</v>
      </c>
      <c r="G106" s="15" t="e">
        <f>SUMIFS(#REF!,#REF!,$B106,#REF!,$G$3)</f>
        <v>#REF!</v>
      </c>
      <c r="H106" s="15" t="e">
        <f t="shared" si="1"/>
        <v>#REF!</v>
      </c>
      <c r="I106">
        <f>IFERROR(VLOOKUP($B106,#REF!,11,0),0)</f>
        <v>0</v>
      </c>
      <c r="J106" s="33" t="e">
        <f>VLOOKUP($B106,#REF!,1,0)</f>
        <v>#REF!</v>
      </c>
    </row>
    <row r="107" spans="1:10" hidden="1" x14ac:dyDescent="0.25">
      <c r="A107" s="3">
        <v>1</v>
      </c>
      <c r="B107" s="10" t="s">
        <v>1252</v>
      </c>
      <c r="C107" s="5" t="s">
        <v>1254</v>
      </c>
      <c r="D107" s="5" t="str">
        <f>VLOOKUP($B107,'CUABRO BASICO '!$B:$D,3,0)</f>
        <v>CELECOXIB ALPHARMA 200MG CAJA/20 CAPSULAS,ORAL</v>
      </c>
      <c r="E107" s="4" t="e">
        <f>SUMIFS(#REF!,#REF!,$B107,#REF!,$E$3)</f>
        <v>#REF!</v>
      </c>
      <c r="F107" s="2" t="e">
        <f>SUMIFS(#REF!,#REF!,$B107,#REF!,$F$3)</f>
        <v>#REF!</v>
      </c>
      <c r="G107" s="15" t="e">
        <f>SUMIFS(#REF!,#REF!,$B107,#REF!,$G$3)</f>
        <v>#REF!</v>
      </c>
      <c r="H107" s="15" t="e">
        <f t="shared" si="1"/>
        <v>#REF!</v>
      </c>
      <c r="I107">
        <f>IFERROR(VLOOKUP($B107,#REF!,11,0),0)</f>
        <v>0</v>
      </c>
      <c r="J107" s="33" t="e">
        <f>VLOOKUP($B107,#REF!,1,0)</f>
        <v>#REF!</v>
      </c>
    </row>
    <row r="108" spans="1:10" hidden="1" x14ac:dyDescent="0.25">
      <c r="A108" s="3">
        <v>1</v>
      </c>
      <c r="B108" s="10" t="s">
        <v>1255</v>
      </c>
      <c r="C108" s="5" t="s">
        <v>1257</v>
      </c>
      <c r="D108" s="5" t="str">
        <f>VLOOKUP($B108,'CUABRO BASICO '!$B:$D,3,0)</f>
        <v>CIMZIA 200MG/1ML CAJA/2 JERINGA,SUBCUTANEA</v>
      </c>
      <c r="E108" s="4" t="e">
        <f>SUMIFS(#REF!,#REF!,$B108,#REF!,$E$3)</f>
        <v>#REF!</v>
      </c>
      <c r="F108" s="2" t="e">
        <f>SUMIFS(#REF!,#REF!,$B108,#REF!,$F$3)</f>
        <v>#REF!</v>
      </c>
      <c r="G108" s="15" t="e">
        <f>SUMIFS(#REF!,#REF!,$B108,#REF!,$G$3)</f>
        <v>#REF!</v>
      </c>
      <c r="H108" s="15" t="e">
        <f t="shared" si="1"/>
        <v>#REF!</v>
      </c>
      <c r="I108">
        <f>IFERROR(VLOOKUP($B108,#REF!,11,0),0)</f>
        <v>0</v>
      </c>
      <c r="J108" s="33" t="e">
        <f>VLOOKUP($B108,#REF!,1,0)</f>
        <v>#REF!</v>
      </c>
    </row>
    <row r="109" spans="1:10" x14ac:dyDescent="0.25">
      <c r="A109" s="3">
        <v>1</v>
      </c>
      <c r="B109" s="10" t="s">
        <v>2020</v>
      </c>
      <c r="C109" s="5" t="s">
        <v>2270</v>
      </c>
      <c r="D109" s="5">
        <f>IFERROR(VLOOKUP($B109,'CUABRO BASICO '!$B:$D,3,0), )</f>
        <v>0</v>
      </c>
      <c r="E109" s="4" t="e">
        <f>SUMIFS(#REF!,#REF!,$B109,#REF!,$E$3)</f>
        <v>#REF!</v>
      </c>
      <c r="F109" s="2" t="e">
        <f>SUMIFS(#REF!,#REF!,$B109,#REF!,$F$3)</f>
        <v>#REF!</v>
      </c>
      <c r="G109" s="15" t="e">
        <f>SUMIFS(#REF!,#REF!,$B109,#REF!,$G$3)</f>
        <v>#REF!</v>
      </c>
      <c r="H109" s="15" t="e">
        <f t="shared" si="1"/>
        <v>#REF!</v>
      </c>
      <c r="I109">
        <f>IFERROR(VLOOKUP($B109,#REF!,11,0),0)</f>
        <v>0</v>
      </c>
      <c r="J109" s="33" t="e">
        <f>VLOOKUP($B109,#REF!,1,0)</f>
        <v>#REF!</v>
      </c>
    </row>
    <row r="110" spans="1:10" hidden="1" x14ac:dyDescent="0.25">
      <c r="A110" s="3">
        <v>1</v>
      </c>
      <c r="B110" s="10" t="s">
        <v>1261</v>
      </c>
      <c r="C110" s="5" t="s">
        <v>1263</v>
      </c>
      <c r="D110" s="5" t="str">
        <f>VLOOKUP($B110,'CUABRO BASICO '!$B:$D,3,0)</f>
        <v>SANDIMMUN  NEORAL 100mg/mL FRASCO/50 SOLUCION,ORAL</v>
      </c>
      <c r="E110" s="4" t="e">
        <f>SUMIFS(#REF!,#REF!,$B110,#REF!,$E$3)</f>
        <v>#REF!</v>
      </c>
      <c r="F110" s="2" t="e">
        <f>SUMIFS(#REF!,#REF!,$B110,#REF!,$F$3)</f>
        <v>#REF!</v>
      </c>
      <c r="G110" s="15" t="e">
        <f>SUMIFS(#REF!,#REF!,$B110,#REF!,$G$3)</f>
        <v>#REF!</v>
      </c>
      <c r="H110" s="15" t="e">
        <f t="shared" si="1"/>
        <v>#REF!</v>
      </c>
      <c r="I110">
        <f>IFERROR(VLOOKUP($B110,#REF!,11,0),0)</f>
        <v>0</v>
      </c>
      <c r="J110" s="33" t="e">
        <f>VLOOKUP($B110,#REF!,1,0)</f>
        <v>#REF!</v>
      </c>
    </row>
    <row r="111" spans="1:10" x14ac:dyDescent="0.25">
      <c r="A111" s="3">
        <v>1</v>
      </c>
      <c r="B111" s="10" t="s">
        <v>1264</v>
      </c>
      <c r="C111" s="5" t="s">
        <v>1263</v>
      </c>
      <c r="D111" s="5" t="str">
        <f>VLOOKUP($B111,'CUABRO BASICO '!$B:$D,3,0)</f>
        <v>EMICROZ 25 MG CAJA/50 TABLETAS,ORAL</v>
      </c>
      <c r="E111" s="4" t="e">
        <f>SUMIFS(#REF!,#REF!,$B111,#REF!,$E$3)</f>
        <v>#REF!</v>
      </c>
      <c r="F111" s="2" t="e">
        <f>SUMIFS(#REF!,#REF!,$B111,#REF!,$F$3)</f>
        <v>#REF!</v>
      </c>
      <c r="G111" s="15" t="e">
        <f>SUMIFS(#REF!,#REF!,$B111,#REF!,$G$3)</f>
        <v>#REF!</v>
      </c>
      <c r="H111" s="15" t="e">
        <f t="shared" si="1"/>
        <v>#REF!</v>
      </c>
      <c r="I111">
        <f>IFERROR(VLOOKUP($B111,#REF!,11,0),0)</f>
        <v>0</v>
      </c>
      <c r="J111" s="33" t="e">
        <f>VLOOKUP($B111,#REF!,1,0)</f>
        <v>#REF!</v>
      </c>
    </row>
    <row r="112" spans="1:10" x14ac:dyDescent="0.25">
      <c r="A112" s="3">
        <v>1</v>
      </c>
      <c r="B112" s="10" t="s">
        <v>1266</v>
      </c>
      <c r="C112" s="5" t="s">
        <v>1263</v>
      </c>
      <c r="D112" s="5" t="str">
        <f>VLOOKUP($B112,'CUABRO BASICO '!$B:$D,3,0)</f>
        <v>SANDIMMUN  NEORAL 50mg CAJA/50 CAPSULAS,ORAL</v>
      </c>
      <c r="E112" s="4" t="e">
        <f>SUMIFS(#REF!,#REF!,$B112,#REF!,$E$3)</f>
        <v>#REF!</v>
      </c>
      <c r="F112" s="2" t="e">
        <f>SUMIFS(#REF!,#REF!,$B112,#REF!,$F$3)</f>
        <v>#REF!</v>
      </c>
      <c r="G112" s="15" t="e">
        <f>SUMIFS(#REF!,#REF!,$B112,#REF!,$G$3)</f>
        <v>#REF!</v>
      </c>
      <c r="H112" s="15" t="e">
        <f t="shared" si="1"/>
        <v>#REF!</v>
      </c>
      <c r="I112">
        <f>IFERROR(VLOOKUP($B112,#REF!,11,0),0)</f>
        <v>0</v>
      </c>
      <c r="J112" s="33" t="e">
        <f>VLOOKUP($B112,#REF!,1,0)</f>
        <v>#REF!</v>
      </c>
    </row>
    <row r="113" spans="1:10" x14ac:dyDescent="0.25">
      <c r="A113" s="3">
        <v>1</v>
      </c>
      <c r="B113" s="10" t="s">
        <v>357</v>
      </c>
      <c r="C113" s="5" t="s">
        <v>359</v>
      </c>
      <c r="D113" s="5" t="str">
        <f>VLOOKUP($B113,'CUABRO BASICO '!$B:$D,3,0)</f>
        <v>AVALA 6.5 mg CAJA/30 CAPSULAS,ORAL</v>
      </c>
      <c r="E113" s="4" t="e">
        <f>SUMIFS(#REF!,#REF!,$B113,#REF!,$E$3)</f>
        <v>#REF!</v>
      </c>
      <c r="F113" s="2" t="e">
        <f>SUMIFS(#REF!,#REF!,$B113,#REF!,$F$3)</f>
        <v>#REF!</v>
      </c>
      <c r="G113" s="15" t="e">
        <f>SUMIFS(#REF!,#REF!,$B113,#REF!,$G$3)</f>
        <v>#REF!</v>
      </c>
      <c r="H113" s="15" t="e">
        <f t="shared" si="1"/>
        <v>#REF!</v>
      </c>
      <c r="I113">
        <f>IFERROR(VLOOKUP($B113,#REF!,11,0),0)</f>
        <v>0</v>
      </c>
      <c r="J113" s="33" t="e">
        <f>VLOOKUP($B113,#REF!,1,0)</f>
        <v>#REF!</v>
      </c>
    </row>
    <row r="114" spans="1:10" x14ac:dyDescent="0.25">
      <c r="A114" s="3">
        <v>1</v>
      </c>
      <c r="B114" s="10" t="s">
        <v>360</v>
      </c>
      <c r="C114" s="5" t="s">
        <v>362</v>
      </c>
      <c r="D114" s="5" t="str">
        <f>VLOOKUP($B114,'CUABRO BASICO '!$B:$D,3,0)</f>
        <v>CYSLEV 75 mg CAJA/60 TABLETAS,ORAL</v>
      </c>
      <c r="E114" s="4" t="e">
        <f>SUMIFS(#REF!,#REF!,$B114,#REF!,$E$3)</f>
        <v>#REF!</v>
      </c>
      <c r="F114" s="2" t="e">
        <f>SUMIFS(#REF!,#REF!,$B114,#REF!,$F$3)</f>
        <v>#REF!</v>
      </c>
      <c r="G114" s="15" t="e">
        <f>SUMIFS(#REF!,#REF!,$B114,#REF!,$G$3)</f>
        <v>#REF!</v>
      </c>
      <c r="H114" s="15" t="e">
        <f t="shared" si="1"/>
        <v>#REF!</v>
      </c>
      <c r="I114">
        <f>IFERROR(VLOOKUP($B114,#REF!,11,0),0)</f>
        <v>0</v>
      </c>
      <c r="J114" s="33" t="e">
        <f>VLOOKUP($B114,#REF!,1,0)</f>
        <v>#REF!</v>
      </c>
    </row>
    <row r="115" spans="1:10" x14ac:dyDescent="0.25">
      <c r="A115" s="3">
        <v>1</v>
      </c>
      <c r="B115" s="10" t="s">
        <v>369</v>
      </c>
      <c r="C115" s="5" t="s">
        <v>368</v>
      </c>
      <c r="D115" s="5" t="str">
        <f>VLOOKUP($B115,'CUABRO BASICO '!$B:$D,3,0)</f>
        <v>CIPROFLOXACINO (hormona) 500 mg CAJA/14 TABLETAS,ORAL</v>
      </c>
      <c r="E115" s="4" t="e">
        <f>SUMIFS(#REF!,#REF!,$B115,#REF!,$E$3)</f>
        <v>#REF!</v>
      </c>
      <c r="F115" s="2" t="e">
        <f>SUMIFS(#REF!,#REF!,$B115,#REF!,$F$3)</f>
        <v>#REF!</v>
      </c>
      <c r="G115" s="15" t="e">
        <f>SUMIFS(#REF!,#REF!,$B115,#REF!,$G$3)</f>
        <v>#REF!</v>
      </c>
      <c r="H115" s="15" t="e">
        <f t="shared" si="1"/>
        <v>#REF!</v>
      </c>
      <c r="I115">
        <f>IFERROR(VLOOKUP($B115,#REF!,11,0),0)</f>
        <v>0</v>
      </c>
      <c r="J115" s="33" t="e">
        <f>VLOOKUP($B115,#REF!,1,0)</f>
        <v>#REF!</v>
      </c>
    </row>
    <row r="116" spans="1:10" x14ac:dyDescent="0.25">
      <c r="A116" s="3">
        <v>1</v>
      </c>
      <c r="B116" s="10" t="s">
        <v>371</v>
      </c>
      <c r="C116" s="5" t="s">
        <v>373</v>
      </c>
      <c r="D116" s="5" t="str">
        <f>VLOOKUP($B116,'CUABRO BASICO '!$B:$D,3,0)</f>
        <v>CILODEX 3MG/1MG/ML FCO 5ML FRASCO/5 GOTAS,OFTÁLMICA</v>
      </c>
      <c r="E116" s="4" t="e">
        <f>SUMIFS(#REF!,#REF!,$B116,#REF!,$E$3)</f>
        <v>#REF!</v>
      </c>
      <c r="F116" s="2" t="e">
        <f>SUMIFS(#REF!,#REF!,$B116,#REF!,$F$3)</f>
        <v>#REF!</v>
      </c>
      <c r="G116" s="15" t="e">
        <f>SUMIFS(#REF!,#REF!,$B116,#REF!,$G$3)</f>
        <v>#REF!</v>
      </c>
      <c r="H116" s="15" t="e">
        <f t="shared" si="1"/>
        <v>#REF!</v>
      </c>
      <c r="I116">
        <f>IFERROR(VLOOKUP($B116,#REF!,11,0),0)</f>
        <v>0</v>
      </c>
      <c r="J116" s="33" t="e">
        <f>VLOOKUP($B116,#REF!,1,0)</f>
        <v>#REF!</v>
      </c>
    </row>
    <row r="117" spans="1:10" hidden="1" x14ac:dyDescent="0.25">
      <c r="A117" s="3">
        <v>1</v>
      </c>
      <c r="B117" s="10" t="s">
        <v>375</v>
      </c>
      <c r="C117" s="5" t="s">
        <v>377</v>
      </c>
      <c r="D117" s="5" t="str">
        <f>VLOOKUP($B117,'CUABRO BASICO '!$B:$D,3,0)</f>
        <v>MILEVA 35 (CIPROTERONA/ETINILE 2MG/0.035MG CAJA/21 TABLETAS,ORAL</v>
      </c>
      <c r="E117" s="4" t="e">
        <f>SUMIFS(#REF!,#REF!,$B117,#REF!,$E$3)</f>
        <v>#REF!</v>
      </c>
      <c r="F117" s="2" t="e">
        <f>SUMIFS(#REF!,#REF!,$B117,#REF!,$F$3)</f>
        <v>#REF!</v>
      </c>
      <c r="G117" s="15" t="e">
        <f>SUMIFS(#REF!,#REF!,$B117,#REF!,$G$3)</f>
        <v>#REF!</v>
      </c>
      <c r="H117" s="15" t="e">
        <f t="shared" si="1"/>
        <v>#REF!</v>
      </c>
      <c r="I117">
        <f>IFERROR(VLOOKUP($B117,#REF!,11,0),0)</f>
        <v>0</v>
      </c>
      <c r="J117" s="33" t="e">
        <f>VLOOKUP($B117,#REF!,1,0)</f>
        <v>#REF!</v>
      </c>
    </row>
    <row r="118" spans="1:10" hidden="1" x14ac:dyDescent="0.25">
      <c r="A118" s="3">
        <v>1</v>
      </c>
      <c r="B118" s="10" t="s">
        <v>2021</v>
      </c>
      <c r="C118" s="5" t="s">
        <v>1270</v>
      </c>
      <c r="D118" s="5" t="s">
        <v>1269</v>
      </c>
      <c r="E118" s="4" t="e">
        <f>SUMIFS(#REF!,#REF!,$B118,#REF!,$E$3)</f>
        <v>#REF!</v>
      </c>
      <c r="F118" s="2" t="e">
        <f>SUMIFS(#REF!,#REF!,$B118,#REF!,$F$3)</f>
        <v>#REF!</v>
      </c>
      <c r="G118" s="15" t="e">
        <f>SUMIFS(#REF!,#REF!,$B118,#REF!,$G$3)</f>
        <v>#REF!</v>
      </c>
      <c r="H118" s="15" t="e">
        <f t="shared" si="1"/>
        <v>#REF!</v>
      </c>
      <c r="I118">
        <f>IFERROR(VLOOKUP($B118,#REF!,11,0),0)</f>
        <v>0</v>
      </c>
      <c r="J118" s="33" t="e">
        <f>VLOOKUP($B118,#REF!,1,0)</f>
        <v>#REF!</v>
      </c>
    </row>
    <row r="119" spans="1:10" x14ac:dyDescent="0.25">
      <c r="A119" s="3">
        <v>1</v>
      </c>
      <c r="B119" s="10" t="s">
        <v>1165</v>
      </c>
      <c r="C119" s="5" t="s">
        <v>1167</v>
      </c>
      <c r="D119" s="5" t="str">
        <f>VLOOKUP($B119,'CUABRO BASICO '!$B:$D,3,0)</f>
        <v>CITOX 20 MG CAJA C/ 14 TABLETAS, ORAL</v>
      </c>
      <c r="E119" s="4" t="e">
        <f>SUMIFS(#REF!,#REF!,$B119,#REF!,$E$3)</f>
        <v>#REF!</v>
      </c>
      <c r="F119" s="2" t="e">
        <f>SUMIFS(#REF!,#REF!,$B119,#REF!,$F$3)</f>
        <v>#REF!</v>
      </c>
      <c r="G119" s="15" t="e">
        <f>SUMIFS(#REF!,#REF!,$B119,#REF!,$G$3)</f>
        <v>#REF!</v>
      </c>
      <c r="H119" s="15" t="e">
        <f t="shared" si="1"/>
        <v>#REF!</v>
      </c>
      <c r="I119">
        <f>IFERROR(VLOOKUP($B119,#REF!,11,0),0)</f>
        <v>0</v>
      </c>
      <c r="J119" s="33" t="e">
        <f>VLOOKUP($B119,#REF!,1,0)</f>
        <v>#REF!</v>
      </c>
    </row>
    <row r="120" spans="1:10" hidden="1" x14ac:dyDescent="0.25">
      <c r="A120" s="3">
        <v>1</v>
      </c>
      <c r="B120" s="10" t="s">
        <v>1271</v>
      </c>
      <c r="C120" s="5" t="s">
        <v>1273</v>
      </c>
      <c r="D120" s="5" t="str">
        <f>VLOOKUP($B120,'CUABRO BASICO '!$B:$D,3,0)</f>
        <v>ZUNUN 500MG CAJA/10 COMPRIMIDOS,ORAL</v>
      </c>
      <c r="E120" s="4" t="e">
        <f>SUMIFS(#REF!,#REF!,$B120,#REF!,$E$3)</f>
        <v>#REF!</v>
      </c>
      <c r="F120" s="2" t="e">
        <f>SUMIFS(#REF!,#REF!,$B120,#REF!,$F$3)</f>
        <v>#REF!</v>
      </c>
      <c r="G120" s="15" t="e">
        <f>SUMIFS(#REF!,#REF!,$B120,#REF!,$G$3)</f>
        <v>#REF!</v>
      </c>
      <c r="H120" s="15" t="e">
        <f t="shared" si="1"/>
        <v>#REF!</v>
      </c>
      <c r="I120">
        <f>IFERROR(VLOOKUP($B120,#REF!,11,0),0)</f>
        <v>0</v>
      </c>
      <c r="J120" s="33" t="e">
        <f>VLOOKUP($B120,#REF!,1,0)</f>
        <v>#REF!</v>
      </c>
    </row>
    <row r="121" spans="1:10" hidden="1" x14ac:dyDescent="0.25">
      <c r="A121" s="3">
        <v>1</v>
      </c>
      <c r="B121" s="10" t="s">
        <v>378</v>
      </c>
      <c r="C121" s="5" t="s">
        <v>380</v>
      </c>
      <c r="D121" s="5" t="str">
        <f>VLOOKUP($B121,'CUABRO BASICO '!$B:$D,3,0)</f>
        <v>METEOSPASMYL 60mg/300mg CAJA/20 CAPSULAS,ORAL</v>
      </c>
      <c r="E121" s="4" t="e">
        <f>SUMIFS(#REF!,#REF!,$B121,#REF!,$E$3)</f>
        <v>#REF!</v>
      </c>
      <c r="F121" s="2" t="e">
        <f>SUMIFS(#REF!,#REF!,$B121,#REF!,$F$3)</f>
        <v>#REF!</v>
      </c>
      <c r="G121" s="15" t="e">
        <f>SUMIFS(#REF!,#REF!,$B121,#REF!,$G$3)</f>
        <v>#REF!</v>
      </c>
      <c r="H121" s="15" t="e">
        <f t="shared" si="1"/>
        <v>#REF!</v>
      </c>
      <c r="I121">
        <f>IFERROR(VLOOKUP($B121,#REF!,11,0),0)</f>
        <v>0</v>
      </c>
      <c r="J121" s="33" t="e">
        <f>VLOOKUP($B121,#REF!,1,0)</f>
        <v>#REF!</v>
      </c>
    </row>
    <row r="122" spans="1:10" hidden="1" x14ac:dyDescent="0.25">
      <c r="A122" s="3">
        <v>1</v>
      </c>
      <c r="B122" s="10" t="s">
        <v>386</v>
      </c>
      <c r="C122" s="5" t="s">
        <v>383</v>
      </c>
      <c r="D122" s="5" t="str">
        <f>VLOOKUP($B122,'CUABRO BASICO '!$B:$D,3,0)</f>
        <v>MOXITRAL 500MG CAJA/10 TABLETAS,ORAL</v>
      </c>
      <c r="E122" s="4" t="e">
        <f>SUMIFS(#REF!,#REF!,$B122,#REF!,$E$3)</f>
        <v>#REF!</v>
      </c>
      <c r="F122" s="2" t="e">
        <f>SUMIFS(#REF!,#REF!,$B122,#REF!,$F$3)</f>
        <v>#REF!</v>
      </c>
      <c r="G122" s="15" t="e">
        <f>SUMIFS(#REF!,#REF!,$B122,#REF!,$G$3)</f>
        <v>#REF!</v>
      </c>
      <c r="H122" s="15" t="e">
        <f t="shared" si="1"/>
        <v>#REF!</v>
      </c>
      <c r="I122">
        <f>IFERROR(VLOOKUP($B122,#REF!,11,0),0)</f>
        <v>0</v>
      </c>
      <c r="J122" s="33" t="e">
        <f>VLOOKUP($B122,#REF!,1,0)</f>
        <v>#REF!</v>
      </c>
    </row>
    <row r="123" spans="1:10" x14ac:dyDescent="0.25">
      <c r="A123" s="3">
        <v>1</v>
      </c>
      <c r="B123" s="10" t="s">
        <v>381</v>
      </c>
      <c r="C123" s="5" t="s">
        <v>383</v>
      </c>
      <c r="D123" s="5" t="str">
        <f>VLOOKUP($B123,'CUABRO BASICO '!$B:$D,3,0)</f>
        <v>KROBICIN 250 MG/5ML FRASCO 60 MILILITROS SUSPENSIÓN, ORAL</v>
      </c>
      <c r="E123" s="4" t="e">
        <f>SUMIFS(#REF!,#REF!,$B123,#REF!,$E$3)</f>
        <v>#REF!</v>
      </c>
      <c r="F123" s="2" t="e">
        <f>SUMIFS(#REF!,#REF!,$B123,#REF!,$F$3)</f>
        <v>#REF!</v>
      </c>
      <c r="G123" s="15" t="e">
        <f>SUMIFS(#REF!,#REF!,$B123,#REF!,$G$3)</f>
        <v>#REF!</v>
      </c>
      <c r="H123" s="15" t="e">
        <f t="shared" si="1"/>
        <v>#REF!</v>
      </c>
      <c r="I123">
        <f>IFERROR(VLOOKUP($B123,#REF!,11,0),0)</f>
        <v>0</v>
      </c>
      <c r="J123" s="33" t="e">
        <f>VLOOKUP($B123,#REF!,1,0)</f>
        <v>#REF!</v>
      </c>
    </row>
    <row r="124" spans="1:10" hidden="1" x14ac:dyDescent="0.25">
      <c r="A124" s="3">
        <v>1</v>
      </c>
      <c r="B124" s="10" t="s">
        <v>388</v>
      </c>
      <c r="C124" s="5" t="s">
        <v>390</v>
      </c>
      <c r="D124" s="5" t="str">
        <f>VLOOKUP($B124,'CUABRO BASICO '!$B:$D,3,0)</f>
        <v>FOSHLENN 300 mg CAJA/16 CAPSULAS,ORAL</v>
      </c>
      <c r="E124" s="4" t="e">
        <f>SUMIFS(#REF!,#REF!,$B124,#REF!,$E$3)</f>
        <v>#REF!</v>
      </c>
      <c r="F124" s="2" t="e">
        <f>SUMIFS(#REF!,#REF!,$B124,#REF!,$F$3)</f>
        <v>#REF!</v>
      </c>
      <c r="G124" s="15" t="e">
        <f>SUMIFS(#REF!,#REF!,$B124,#REF!,$G$3)</f>
        <v>#REF!</v>
      </c>
      <c r="H124" s="15" t="e">
        <f t="shared" si="1"/>
        <v>#REF!</v>
      </c>
      <c r="I124">
        <f>IFERROR(VLOOKUP($B124,#REF!,11,0),0)</f>
        <v>0</v>
      </c>
      <c r="J124" s="33" t="e">
        <f>VLOOKUP($B124,#REF!,1,0)</f>
        <v>#REF!</v>
      </c>
    </row>
    <row r="125" spans="1:10" x14ac:dyDescent="0.25">
      <c r="A125" s="3">
        <v>1</v>
      </c>
      <c r="B125" s="10" t="s">
        <v>391</v>
      </c>
      <c r="C125" s="5" t="s">
        <v>393</v>
      </c>
      <c r="D125" s="5" t="str">
        <f>VLOOKUP($B125,'CUABRO BASICO '!$B:$D,3,0)</f>
        <v>LOFFYMIX 400 mg/100 mg CAJA/7 OVULOS,VAGINAL</v>
      </c>
      <c r="E125" s="4" t="e">
        <f>SUMIFS(#REF!,#REF!,$B125,#REF!,$E$3)</f>
        <v>#REF!</v>
      </c>
      <c r="F125" s="2" t="e">
        <f>SUMIFS(#REF!,#REF!,$B125,#REF!,$F$3)</f>
        <v>#REF!</v>
      </c>
      <c r="G125" s="15" t="e">
        <f>SUMIFS(#REF!,#REF!,$B125,#REF!,$G$3)</f>
        <v>#REF!</v>
      </c>
      <c r="H125" s="15" t="e">
        <f t="shared" si="1"/>
        <v>#REF!</v>
      </c>
      <c r="I125">
        <f>IFERROR(VLOOKUP($B125,#REF!,11,0),0)</f>
        <v>0</v>
      </c>
      <c r="J125" s="33" t="e">
        <f>VLOOKUP($B125,#REF!,1,0)</f>
        <v>#REF!</v>
      </c>
    </row>
    <row r="126" spans="1:10" hidden="1" x14ac:dyDescent="0.25">
      <c r="A126" s="3">
        <v>1</v>
      </c>
      <c r="B126" s="10" t="s">
        <v>394</v>
      </c>
      <c r="C126" s="5" t="s">
        <v>396</v>
      </c>
      <c r="D126" s="5" t="str">
        <f>VLOOKUP($B126,'CUABRO BASICO '!$B:$D,3,0)</f>
        <v>CLIOQUINOL CREMA  ALPHARMA 3% TUBO/20 GRAMOS,TOPICA</v>
      </c>
      <c r="E126" s="4" t="e">
        <f>SUMIFS(#REF!,#REF!,$B126,#REF!,$E$3)</f>
        <v>#REF!</v>
      </c>
      <c r="F126" s="2" t="e">
        <f>SUMIFS(#REF!,#REF!,$B126,#REF!,$F$3)</f>
        <v>#REF!</v>
      </c>
      <c r="G126" s="15" t="e">
        <f>SUMIFS(#REF!,#REF!,$B126,#REF!,$G$3)</f>
        <v>#REF!</v>
      </c>
      <c r="H126" s="15" t="e">
        <f t="shared" si="1"/>
        <v>#REF!</v>
      </c>
      <c r="I126">
        <f>IFERROR(VLOOKUP($B126,#REF!,11,0),0)</f>
        <v>0</v>
      </c>
      <c r="J126" s="33" t="e">
        <f>VLOOKUP($B126,#REF!,1,0)</f>
        <v>#REF!</v>
      </c>
    </row>
    <row r="127" spans="1:10" x14ac:dyDescent="0.25">
      <c r="A127" s="3">
        <v>1</v>
      </c>
      <c r="B127" s="10" t="s">
        <v>1168</v>
      </c>
      <c r="C127" s="5" t="s">
        <v>1169</v>
      </c>
      <c r="D127" s="5" t="str">
        <f>VLOOKUP($B127,'CUABRO BASICO '!$B:$D,3,0)</f>
        <v>CLONAZEPAM 2mg CAJA/30 TABLETAS,ORAL</v>
      </c>
      <c r="E127" s="4" t="e">
        <f>SUMIFS(#REF!,#REF!,$B127,#REF!,$E$3)</f>
        <v>#REF!</v>
      </c>
      <c r="F127" s="2" t="e">
        <f>SUMIFS(#REF!,#REF!,$B127,#REF!,$F$3)</f>
        <v>#REF!</v>
      </c>
      <c r="G127" s="15" t="e">
        <f>SUMIFS(#REF!,#REF!,$B127,#REF!,$G$3)</f>
        <v>#REF!</v>
      </c>
      <c r="H127" s="15" t="e">
        <f t="shared" si="1"/>
        <v>#REF!</v>
      </c>
      <c r="I127">
        <f>IFERROR(VLOOKUP($B127,#REF!,11,0),0)</f>
        <v>0</v>
      </c>
      <c r="J127" s="33" t="e">
        <f>VLOOKUP($B127,#REF!,1,0)</f>
        <v>#REF!</v>
      </c>
    </row>
    <row r="128" spans="1:10" x14ac:dyDescent="0.25">
      <c r="A128" s="3">
        <v>1</v>
      </c>
      <c r="B128" s="10" t="s">
        <v>1170</v>
      </c>
      <c r="C128" s="5" t="s">
        <v>1169</v>
      </c>
      <c r="D128" s="5" t="str">
        <f>VLOOKUP($B128,'CUABRO BASICO '!$B:$D,3,0)</f>
        <v>CLONAZEPAM pisa 2.5mg/ml FRASCO/10 MILILITRO,ORAL</v>
      </c>
      <c r="E128" s="4" t="e">
        <f>SUMIFS(#REF!,#REF!,$B128,#REF!,$E$3)</f>
        <v>#REF!</v>
      </c>
      <c r="F128" s="2" t="e">
        <f>SUMIFS(#REF!,#REF!,$B128,#REF!,$F$3)</f>
        <v>#REF!</v>
      </c>
      <c r="G128" s="15" t="e">
        <f>SUMIFS(#REF!,#REF!,$B128,#REF!,$G$3)</f>
        <v>#REF!</v>
      </c>
      <c r="H128" s="15" t="e">
        <f t="shared" si="1"/>
        <v>#REF!</v>
      </c>
      <c r="I128">
        <f>IFERROR(VLOOKUP($B128,#REF!,11,0),0)</f>
        <v>0</v>
      </c>
      <c r="J128" s="33" t="e">
        <f>VLOOKUP($B128,#REF!,1,0)</f>
        <v>#REF!</v>
      </c>
    </row>
    <row r="129" spans="1:10" x14ac:dyDescent="0.25">
      <c r="A129" s="3">
        <v>1</v>
      </c>
      <c r="B129" s="10" t="s">
        <v>401</v>
      </c>
      <c r="C129" s="5" t="s">
        <v>400</v>
      </c>
      <c r="D129" s="5" t="str">
        <f>VLOOKUP($B129,'CUABRO BASICO '!$B:$D,3,0)</f>
        <v>LONIXER 250 mg CAJA/10 TABLETAS,ORAL</v>
      </c>
      <c r="E129" s="4" t="e">
        <f>SUMIFS(#REF!,#REF!,$B129,#REF!,$E$3)</f>
        <v>#REF!</v>
      </c>
      <c r="F129" s="2" t="e">
        <f>SUMIFS(#REF!,#REF!,$B129,#REF!,$F$3)</f>
        <v>#REF!</v>
      </c>
      <c r="G129" s="15" t="e">
        <f>SUMIFS(#REF!,#REF!,$B129,#REF!,$G$3)</f>
        <v>#REF!</v>
      </c>
      <c r="H129" s="15" t="e">
        <f t="shared" si="1"/>
        <v>#REF!</v>
      </c>
      <c r="I129">
        <f>IFERROR(VLOOKUP($B129,#REF!,11,0),0)</f>
        <v>0</v>
      </c>
      <c r="J129" s="33" t="e">
        <f>VLOOKUP($B129,#REF!,1,0)</f>
        <v>#REF!</v>
      </c>
    </row>
    <row r="130" spans="1:10" hidden="1" x14ac:dyDescent="0.25">
      <c r="A130" s="3">
        <v>1</v>
      </c>
      <c r="B130" s="10" t="s">
        <v>2022</v>
      </c>
      <c r="C130" s="5" t="s">
        <v>1949</v>
      </c>
      <c r="D130" s="5" t="str">
        <f>VLOOKUP($B130,'CUABRO BASICO '!$B:$D,3,0)</f>
        <v>DOLTRIX AMPULAS CAJA C/3 Y 3 AMPS, INTRAMUSCULAR</v>
      </c>
      <c r="E130" s="4" t="e">
        <f>SUMIFS(#REF!,#REF!,$B130,#REF!,$E$3)</f>
        <v>#REF!</v>
      </c>
      <c r="F130" s="2" t="e">
        <f>SUMIFS(#REF!,#REF!,$B130,#REF!,$F$3)</f>
        <v>#REF!</v>
      </c>
      <c r="G130" s="15" t="e">
        <f>SUMIFS(#REF!,#REF!,$B130,#REF!,$G$3)</f>
        <v>#REF!</v>
      </c>
      <c r="H130" s="15" t="e">
        <f t="shared" si="1"/>
        <v>#REF!</v>
      </c>
      <c r="I130">
        <f>IFERROR(VLOOKUP($B130,#REF!,11,0),0)</f>
        <v>0</v>
      </c>
      <c r="J130" s="33" t="e">
        <f>VLOOKUP($B130,#REF!,1,0)</f>
        <v>#REF!</v>
      </c>
    </row>
    <row r="131" spans="1:10" hidden="1" x14ac:dyDescent="0.25">
      <c r="A131" s="3">
        <v>1</v>
      </c>
      <c r="B131" s="10" t="s">
        <v>403</v>
      </c>
      <c r="C131" s="5" t="s">
        <v>405</v>
      </c>
      <c r="D131" s="5" t="str">
        <f>VLOOKUP($B131,'CUABRO BASICO '!$B:$D,3,0)</f>
        <v>PLAVIX 75mg. CAJA/28 GRAGEAS,ORAL</v>
      </c>
      <c r="E131" s="4" t="e">
        <f>SUMIFS(#REF!,#REF!,$B131,#REF!,$E$3)</f>
        <v>#REF!</v>
      </c>
      <c r="F131" s="2" t="e">
        <f>SUMIFS(#REF!,#REF!,$B131,#REF!,$F$3)</f>
        <v>#REF!</v>
      </c>
      <c r="G131" s="2" t="e">
        <f>SUMIFS(#REF!,#REF!,$B131,#REF!,$G$3)</f>
        <v>#REF!</v>
      </c>
      <c r="H131" s="15" t="e">
        <f t="shared" si="1"/>
        <v>#REF!</v>
      </c>
      <c r="I131">
        <f>IFERROR(VLOOKUP($B131,#REF!,11,0),0)</f>
        <v>0</v>
      </c>
      <c r="J131" s="33" t="e">
        <f>VLOOKUP($B131,#REF!,1,0)</f>
        <v>#REF!</v>
      </c>
    </row>
    <row r="132" spans="1:10" x14ac:dyDescent="0.25">
      <c r="A132" s="3">
        <v>1</v>
      </c>
      <c r="B132" s="10" t="s">
        <v>2023</v>
      </c>
      <c r="C132" s="5" t="s">
        <v>2271</v>
      </c>
      <c r="D132" s="5">
        <f>IFERROR(VLOOKUP($B132,'CUABRO BASICO '!$B:$D,3,0), )</f>
        <v>0</v>
      </c>
      <c r="E132" s="4" t="e">
        <f>SUMIFS(#REF!,#REF!,$B132,#REF!,$E$3)</f>
        <v>#REF!</v>
      </c>
      <c r="F132" s="2" t="e">
        <f>SUMIFS(#REF!,#REF!,$B132,#REF!,$F$3)</f>
        <v>#REF!</v>
      </c>
      <c r="G132" s="15" t="e">
        <f>SUMIFS(#REF!,#REF!,$B132,#REF!,$G$3)</f>
        <v>#REF!</v>
      </c>
      <c r="H132" s="15" t="e">
        <f t="shared" si="1"/>
        <v>#REF!</v>
      </c>
      <c r="I132">
        <f>IFERROR(VLOOKUP($B132,#REF!,11,0),0)</f>
        <v>0</v>
      </c>
      <c r="J132" s="33" t="e">
        <f>VLOOKUP($B132,#REF!,1,0)</f>
        <v>#REF!</v>
      </c>
    </row>
    <row r="133" spans="1:10" x14ac:dyDescent="0.25">
      <c r="A133" s="3">
        <v>1</v>
      </c>
      <c r="B133" s="10" t="s">
        <v>409</v>
      </c>
      <c r="C133" s="5" t="s">
        <v>411</v>
      </c>
      <c r="D133" s="5" t="str">
        <f>VLOOKUP($B133,'CUABRO BASICO '!$B:$D,3,0)</f>
        <v>GIDZY (BETAHISTINA) 24 MG CAJA/30 TABLETAS,ORAL</v>
      </c>
      <c r="E133" s="4" t="e">
        <f>SUMIFS(#REF!,#REF!,$B133,#REF!,$E$3)</f>
        <v>#REF!</v>
      </c>
      <c r="F133" s="2" t="e">
        <f>SUMIFS(#REF!,#REF!,$B133,#REF!,$F$3)</f>
        <v>#REF!</v>
      </c>
      <c r="G133" s="15" t="e">
        <f>SUMIFS(#REF!,#REF!,$B133,#REF!,$G$3)</f>
        <v>#REF!</v>
      </c>
      <c r="H133" s="15" t="e">
        <f t="shared" ref="H133:H196" si="2">SUM(E133:G133)</f>
        <v>#REF!</v>
      </c>
      <c r="I133">
        <f>IFERROR(VLOOKUP($B133,#REF!,11,0),0)</f>
        <v>0</v>
      </c>
      <c r="J133" s="33" t="e">
        <f>VLOOKUP($B133,#REF!,1,0)</f>
        <v>#REF!</v>
      </c>
    </row>
    <row r="134" spans="1:10" x14ac:dyDescent="0.25">
      <c r="A134" s="3">
        <v>1</v>
      </c>
      <c r="B134" s="10" t="s">
        <v>1277</v>
      </c>
      <c r="C134" s="5" t="s">
        <v>1279</v>
      </c>
      <c r="D134" s="5" t="str">
        <f>VLOOKUP($B134,'CUABRO BASICO '!$B:$D,3,0)</f>
        <v>RENAGEL 0.4 MGRS. CAJA/180 COMPRIMIDOS,ORAL</v>
      </c>
      <c r="E134" s="4" t="e">
        <f>SUMIFS(#REF!,#REF!,$B134,#REF!,$E$3)</f>
        <v>#REF!</v>
      </c>
      <c r="F134" s="2" t="e">
        <f>SUMIFS(#REF!,#REF!,$B134,#REF!,$F$3)</f>
        <v>#REF!</v>
      </c>
      <c r="G134" s="15" t="e">
        <f>SUMIFS(#REF!,#REF!,$B134,#REF!,$G$3)</f>
        <v>#REF!</v>
      </c>
      <c r="H134" s="15" t="e">
        <f t="shared" si="2"/>
        <v>#REF!</v>
      </c>
      <c r="I134">
        <f>IFERROR(VLOOKUP($B134,#REF!,11,0),0)</f>
        <v>0</v>
      </c>
      <c r="J134" s="33" t="e">
        <f>VLOOKUP($B134,#REF!,1,0)</f>
        <v>#REF!</v>
      </c>
    </row>
    <row r="135" spans="1:10" hidden="1" x14ac:dyDescent="0.25">
      <c r="A135" s="3">
        <v>1</v>
      </c>
      <c r="B135" s="10" t="s">
        <v>415</v>
      </c>
      <c r="C135" s="5" t="s">
        <v>417</v>
      </c>
      <c r="D135" s="5" t="str">
        <f>VLOOKUP($B135,'CUABRO BASICO '!$B:$D,3,0)</f>
        <v>AVAPENA 20mg/2ml CAJA/5 AMPULA,INTRAVENOSA</v>
      </c>
      <c r="E135" s="4" t="e">
        <f>SUMIFS(#REF!,#REF!,$B135,#REF!,$E$3)</f>
        <v>#REF!</v>
      </c>
      <c r="F135" s="2" t="e">
        <f>SUMIFS(#REF!,#REF!,$B135,#REF!,$F$3)</f>
        <v>#REF!</v>
      </c>
      <c r="G135" s="15" t="e">
        <f>SUMIFS(#REF!,#REF!,$B135,#REF!,$G$3)</f>
        <v>#REF!</v>
      </c>
      <c r="H135" s="15" t="e">
        <f t="shared" si="2"/>
        <v>#REF!</v>
      </c>
      <c r="I135">
        <f>IFERROR(VLOOKUP($B135,#REF!,11,0),0)</f>
        <v>0</v>
      </c>
      <c r="J135" s="33" t="e">
        <f>VLOOKUP($B135,#REF!,1,0)</f>
        <v>#REF!</v>
      </c>
    </row>
    <row r="136" spans="1:10" x14ac:dyDescent="0.25">
      <c r="A136" s="3">
        <v>1</v>
      </c>
      <c r="B136" s="10" t="s">
        <v>418</v>
      </c>
      <c r="C136" s="5" t="s">
        <v>417</v>
      </c>
      <c r="D136" s="5" t="str">
        <f>VLOOKUP($B136,'CUABRO BASICO '!$B:$D,3,0)</f>
        <v>CLOROPIRAMINA 25MG CAJA/20 TABLETAS,ORAL</v>
      </c>
      <c r="E136" s="4" t="e">
        <f>SUMIFS(#REF!,#REF!,$B136,#REF!,$E$3)</f>
        <v>#REF!</v>
      </c>
      <c r="F136" s="2" t="e">
        <f>SUMIFS(#REF!,#REF!,$B136,#REF!,$F$3)</f>
        <v>#REF!</v>
      </c>
      <c r="G136" s="15" t="e">
        <f>SUMIFS(#REF!,#REF!,$B136,#REF!,$G$3)</f>
        <v>#REF!</v>
      </c>
      <c r="H136" s="15" t="e">
        <f t="shared" si="2"/>
        <v>#REF!</v>
      </c>
      <c r="I136">
        <f>IFERROR(VLOOKUP($B136,#REF!,11,0),0)</f>
        <v>0</v>
      </c>
      <c r="J136" s="33" t="e">
        <f>VLOOKUP($B136,#REF!,1,0)</f>
        <v>#REF!</v>
      </c>
    </row>
    <row r="137" spans="1:10" hidden="1" x14ac:dyDescent="0.25">
      <c r="A137" s="3">
        <v>1</v>
      </c>
      <c r="B137" s="10" t="s">
        <v>420</v>
      </c>
      <c r="C137" s="5" t="s">
        <v>422</v>
      </c>
      <c r="D137" s="5" t="str">
        <f>VLOOKUP($B137,'CUABRO BASICO '!$B:$D,3,0)</f>
        <v>ARALEN 150 mg CAJA/30 TABLETAS,ORAL</v>
      </c>
      <c r="E137" s="4" t="e">
        <f>SUMIFS(#REF!,#REF!,$B137,#REF!,$E$3)</f>
        <v>#REF!</v>
      </c>
      <c r="F137" s="2" t="e">
        <f>SUMIFS(#REF!,#REF!,$B137,#REF!,$F$3)</f>
        <v>#REF!</v>
      </c>
      <c r="G137" s="15" t="e">
        <f>SUMIFS(#REF!,#REF!,$B137,#REF!,$G$3)</f>
        <v>#REF!</v>
      </c>
      <c r="H137" s="15" t="e">
        <f t="shared" si="2"/>
        <v>#REF!</v>
      </c>
      <c r="I137">
        <f>IFERROR(VLOOKUP($B137,#REF!,11,0),0)</f>
        <v>0</v>
      </c>
      <c r="J137" s="33" t="e">
        <f>VLOOKUP($B137,#REF!,1,0)</f>
        <v>#REF!</v>
      </c>
    </row>
    <row r="138" spans="1:10" x14ac:dyDescent="0.25">
      <c r="A138" s="3">
        <v>1</v>
      </c>
      <c r="B138" s="10" t="s">
        <v>423</v>
      </c>
      <c r="C138" s="5" t="s">
        <v>425</v>
      </c>
      <c r="D138" s="5" t="str">
        <f>VLOOKUP($B138,'CUABRO BASICO '!$B:$D,3,0)</f>
        <v>CLORTALIDONA 50 mg CAJA/30 TABLETAS,ORAL</v>
      </c>
      <c r="E138" s="4" t="e">
        <f>SUMIFS(#REF!,#REF!,$B138,#REF!,$E$3)</f>
        <v>#REF!</v>
      </c>
      <c r="F138" s="2" t="e">
        <f>SUMIFS(#REF!,#REF!,$B138,#REF!,$F$3)</f>
        <v>#REF!</v>
      </c>
      <c r="G138" s="15" t="e">
        <f>SUMIFS(#REF!,#REF!,$B138,#REF!,$G$3)</f>
        <v>#REF!</v>
      </c>
      <c r="H138" s="15" t="e">
        <f t="shared" si="2"/>
        <v>#REF!</v>
      </c>
      <c r="I138">
        <f>IFERROR(VLOOKUP($B138,#REF!,11,0),0)</f>
        <v>0</v>
      </c>
      <c r="J138" s="33" t="e">
        <f>VLOOKUP($B138,#REF!,1,0)</f>
        <v>#REF!</v>
      </c>
    </row>
    <row r="139" spans="1:10" x14ac:dyDescent="0.25">
      <c r="A139" s="3">
        <v>1</v>
      </c>
      <c r="B139" s="10" t="s">
        <v>429</v>
      </c>
      <c r="C139" s="5" t="s">
        <v>428</v>
      </c>
      <c r="D139" s="5" t="str">
        <f>VLOOKUP($B139,'CUABRO BASICO '!$B:$D,3,0)</f>
        <v>CLORURO DE SODIO 0.9% PISA 1000 FRASCO 1 C/ 1000 MILILITROS, INTRAVENOSA</v>
      </c>
      <c r="E139" s="4" t="e">
        <f>SUMIFS(#REF!,#REF!,$B139,#REF!,$E$3)</f>
        <v>#REF!</v>
      </c>
      <c r="F139" s="2" t="e">
        <f>SUMIFS(#REF!,#REF!,$B139,#REF!,$F$3)</f>
        <v>#REF!</v>
      </c>
      <c r="G139" s="15" t="e">
        <f>SUMIFS(#REF!,#REF!,$B139,#REF!,$G$3)</f>
        <v>#REF!</v>
      </c>
      <c r="H139" s="15" t="e">
        <f t="shared" si="2"/>
        <v>#REF!</v>
      </c>
      <c r="I139">
        <f>IFERROR(VLOOKUP($B139,#REF!,11,0),0)</f>
        <v>0</v>
      </c>
      <c r="J139" s="33" t="e">
        <f>VLOOKUP($B139,#REF!,1,0)</f>
        <v>#REF!</v>
      </c>
    </row>
    <row r="140" spans="1:10" x14ac:dyDescent="0.25">
      <c r="A140" s="3">
        <v>1</v>
      </c>
      <c r="B140" s="10" t="s">
        <v>431</v>
      </c>
      <c r="C140" s="5" t="s">
        <v>428</v>
      </c>
      <c r="D140" s="5" t="str">
        <f>VLOOKUP($B140,'CUABRO BASICO '!$B:$D,3,0)</f>
        <v>CLORURO DE SODIO AL 0.9% 250 ml FRASCO/1 SOLUCION,INTRAVENOSA</v>
      </c>
      <c r="E140" s="4" t="e">
        <f>SUMIFS(#REF!,#REF!,$B140,#REF!,$E$3)</f>
        <v>#REF!</v>
      </c>
      <c r="F140" s="2" t="e">
        <f>SUMIFS(#REF!,#REF!,$B140,#REF!,$F$3)</f>
        <v>#REF!</v>
      </c>
      <c r="G140" s="15" t="e">
        <f>SUMIFS(#REF!,#REF!,$B140,#REF!,$G$3)</f>
        <v>#REF!</v>
      </c>
      <c r="H140" s="15" t="e">
        <f t="shared" si="2"/>
        <v>#REF!</v>
      </c>
      <c r="I140">
        <f>IFERROR(VLOOKUP($B140,#REF!,11,0),0)</f>
        <v>0</v>
      </c>
      <c r="J140" s="33" t="e">
        <f>VLOOKUP($B140,#REF!,1,0)</f>
        <v>#REF!</v>
      </c>
    </row>
    <row r="141" spans="1:10" hidden="1" x14ac:dyDescent="0.25">
      <c r="A141" s="3">
        <v>1</v>
      </c>
      <c r="B141" s="10" t="s">
        <v>434</v>
      </c>
      <c r="C141" s="5" t="s">
        <v>428</v>
      </c>
      <c r="D141" s="5" t="str">
        <f>VLOOKUP($B141,'CUABRO BASICO '!$B:$D,3,0)</f>
        <v>CLORURO DE SODIO 5% FRASCO /10 GOTAS,OFTÁLMICA</v>
      </c>
      <c r="E141" s="4" t="e">
        <f>SUMIFS(#REF!,#REF!,$B141,#REF!,$E$3)</f>
        <v>#REF!</v>
      </c>
      <c r="F141" s="2" t="e">
        <f>SUMIFS(#REF!,#REF!,$B141,#REF!,$F$3)</f>
        <v>#REF!</v>
      </c>
      <c r="G141" s="15" t="e">
        <f>SUMIFS(#REF!,#REF!,$B141,#REF!,$G$3)</f>
        <v>#REF!</v>
      </c>
      <c r="H141" s="15" t="e">
        <f t="shared" si="2"/>
        <v>#REF!</v>
      </c>
      <c r="I141">
        <f>IFERROR(VLOOKUP($B141,#REF!,11,0),0)</f>
        <v>0</v>
      </c>
      <c r="J141" s="33" t="e">
        <f>VLOOKUP($B141,#REF!,1,0)</f>
        <v>#REF!</v>
      </c>
    </row>
    <row r="142" spans="1:10" x14ac:dyDescent="0.25">
      <c r="A142" s="3">
        <v>1</v>
      </c>
      <c r="B142" s="10" t="s">
        <v>436</v>
      </c>
      <c r="C142" s="5" t="s">
        <v>438</v>
      </c>
      <c r="D142" s="5" t="str">
        <f>VLOOKUP($B142,'CUABRO BASICO '!$B:$D,3,0)</f>
        <v>LOZAMIR - C 1.0G/100G CAJA/30 DOSIS,TOPICA</v>
      </c>
      <c r="E142" s="4" t="e">
        <f>SUMIFS(#REF!,#REF!,$B142,#REF!,$E$3)</f>
        <v>#REF!</v>
      </c>
      <c r="F142" s="2" t="e">
        <f>SUMIFS(#REF!,#REF!,$B142,#REF!,$F$3)</f>
        <v>#REF!</v>
      </c>
      <c r="G142" s="15" t="e">
        <f>SUMIFS(#REF!,#REF!,$B142,#REF!,$G$3)</f>
        <v>#REF!</v>
      </c>
      <c r="H142" s="15" t="e">
        <f t="shared" si="2"/>
        <v>#REF!</v>
      </c>
      <c r="I142">
        <f>IFERROR(VLOOKUP($B142,#REF!,11,0),0)</f>
        <v>0</v>
      </c>
      <c r="J142" s="33" t="e">
        <f>VLOOKUP($B142,#REF!,1,0)</f>
        <v>#REF!</v>
      </c>
    </row>
    <row r="143" spans="1:10" x14ac:dyDescent="0.25">
      <c r="A143" s="3">
        <v>1</v>
      </c>
      <c r="B143" s="10" t="s">
        <v>439</v>
      </c>
      <c r="C143" s="5" t="s">
        <v>438</v>
      </c>
      <c r="D143" s="5" t="str">
        <f>VLOOKUP($B143,'CUABRO BASICO '!$B:$D,3,0)</f>
        <v>CLOTRIMAZOL (MAVI) 2% TUBO/20 GRAMOS,VAGINAL</v>
      </c>
      <c r="E143" s="4" t="e">
        <f>SUMIFS(#REF!,#REF!,$B143,#REF!,$E$3)</f>
        <v>#REF!</v>
      </c>
      <c r="F143" s="2" t="e">
        <f>SUMIFS(#REF!,#REF!,$B143,#REF!,$F$3)</f>
        <v>#REF!</v>
      </c>
      <c r="G143" s="15" t="e">
        <f>SUMIFS(#REF!,#REF!,$B143,#REF!,$G$3)</f>
        <v>#REF!</v>
      </c>
      <c r="H143" s="15" t="e">
        <f t="shared" si="2"/>
        <v>#REF!</v>
      </c>
      <c r="I143">
        <f>IFERROR(VLOOKUP($B143,#REF!,11,0),0)</f>
        <v>0</v>
      </c>
      <c r="J143" s="33" t="e">
        <f>VLOOKUP($B143,#REF!,1,0)</f>
        <v>#REF!</v>
      </c>
    </row>
    <row r="144" spans="1:10" hidden="1" x14ac:dyDescent="0.25">
      <c r="A144" s="3">
        <v>1</v>
      </c>
      <c r="B144" s="10" t="s">
        <v>1111</v>
      </c>
      <c r="C144" s="5" t="s">
        <v>1113</v>
      </c>
      <c r="D144" s="5" t="str">
        <f>VLOOKUP($B144,'CUABRO BASICO '!$B:$D,3,0)</f>
        <v>CARBOPROTEX 10GR/70GR/10GR/9GR/5 LATA/45 GRAMOS,ORAL</v>
      </c>
      <c r="E144" s="4" t="e">
        <f>SUMIFS(#REF!,#REF!,$B144,#REF!,$E$3)</f>
        <v>#REF!</v>
      </c>
      <c r="F144" s="2" t="e">
        <f>SUMIFS(#REF!,#REF!,$B144,#REF!,$F$3)</f>
        <v>#REF!</v>
      </c>
      <c r="G144" s="15" t="e">
        <f>SUMIFS(#REF!,#REF!,$B144,#REF!,$G$3)</f>
        <v>#REF!</v>
      </c>
      <c r="H144" s="15" t="e">
        <f t="shared" si="2"/>
        <v>#REF!</v>
      </c>
      <c r="I144">
        <f>IFERROR(VLOOKUP($B144,#REF!,11,0),0)</f>
        <v>0</v>
      </c>
      <c r="J144" s="33" t="e">
        <f>VLOOKUP($B144,#REF!,1,0)</f>
        <v>#REF!</v>
      </c>
    </row>
    <row r="145" spans="1:10" hidden="1" x14ac:dyDescent="0.25">
      <c r="A145" s="3">
        <v>1</v>
      </c>
      <c r="B145" s="10" t="s">
        <v>1108</v>
      </c>
      <c r="C145" s="5" t="s">
        <v>1110</v>
      </c>
      <c r="D145" s="5" t="str">
        <f>VLOOKUP($B145,'CUABRO BASICO '!$B:$D,3,0)</f>
        <v>BIODIGESTIX 10GR/20GR/185MG/5GR LATA/45 MEDIDA,ORAL</v>
      </c>
      <c r="E145" s="4" t="e">
        <f>SUMIFS(#REF!,#REF!,$B145,#REF!,$E$3)</f>
        <v>#REF!</v>
      </c>
      <c r="F145" s="2" t="e">
        <f>SUMIFS(#REF!,#REF!,$B145,#REF!,$F$3)</f>
        <v>#REF!</v>
      </c>
      <c r="G145" s="15" t="e">
        <f>SUMIFS(#REF!,#REF!,$B145,#REF!,$G$3)</f>
        <v>#REF!</v>
      </c>
      <c r="H145" s="15" t="e">
        <f t="shared" si="2"/>
        <v>#REF!</v>
      </c>
      <c r="I145">
        <f>IFERROR(VLOOKUP($B145,#REF!,11,0),0)</f>
        <v>0</v>
      </c>
      <c r="J145" s="33" t="e">
        <f>VLOOKUP($B145,#REF!,1,0)</f>
        <v>#REF!</v>
      </c>
    </row>
    <row r="146" spans="1:10" x14ac:dyDescent="0.25">
      <c r="A146" s="3">
        <v>1</v>
      </c>
      <c r="B146" s="10" t="s">
        <v>441</v>
      </c>
      <c r="C146" s="5" t="s">
        <v>443</v>
      </c>
      <c r="D146" s="5" t="str">
        <f>VLOOKUP($B146,'CUABRO BASICO '!$B:$D,3,0)</f>
        <v>TICOLCIN 1MG CAJA 30 TABLETAS, ORAL</v>
      </c>
      <c r="E146" s="4" t="e">
        <f>SUMIFS(#REF!,#REF!,$B146,#REF!,$E$3)</f>
        <v>#REF!</v>
      </c>
      <c r="F146" s="2" t="e">
        <f>SUMIFS(#REF!,#REF!,$B146,#REF!,$F$3)</f>
        <v>#REF!</v>
      </c>
      <c r="G146" s="15" t="e">
        <f>SUMIFS(#REF!,#REF!,$B146,#REF!,$G$3)</f>
        <v>#REF!</v>
      </c>
      <c r="H146" s="15" t="e">
        <f t="shared" si="2"/>
        <v>#REF!</v>
      </c>
      <c r="I146">
        <f>IFERROR(VLOOKUP($B146,#REF!,11,0),0)</f>
        <v>0</v>
      </c>
      <c r="J146" s="33" t="e">
        <f>VLOOKUP($B146,#REF!,1,0)</f>
        <v>#REF!</v>
      </c>
    </row>
    <row r="147" spans="1:10" hidden="1" x14ac:dyDescent="0.25">
      <c r="A147" s="3">
        <v>1</v>
      </c>
      <c r="B147" s="10" t="s">
        <v>2024</v>
      </c>
      <c r="C147" s="5" t="s">
        <v>2272</v>
      </c>
      <c r="D147" s="5">
        <f>IFERROR(VLOOKUP($B147,'CUABRO BASICO '!$B:$D,3,0), )</f>
        <v>0</v>
      </c>
      <c r="E147" s="4" t="e">
        <f>SUMIFS(#REF!,#REF!,$B147,#REF!,$E$3)</f>
        <v>#REF!</v>
      </c>
      <c r="F147" s="2" t="e">
        <f>SUMIFS(#REF!,#REF!,$B147,#REF!,$F$3)</f>
        <v>#REF!</v>
      </c>
      <c r="G147" s="15" t="e">
        <f>SUMIFS(#REF!,#REF!,$B147,#REF!,$G$3)</f>
        <v>#REF!</v>
      </c>
      <c r="H147" s="15" t="e">
        <f t="shared" si="2"/>
        <v>#REF!</v>
      </c>
      <c r="I147">
        <f>IFERROR(VLOOKUP($B147,#REF!,11,0),0)</f>
        <v>0</v>
      </c>
      <c r="J147" s="33" t="e">
        <f>VLOOKUP($B147,#REF!,1,0)</f>
        <v>#REF!</v>
      </c>
    </row>
    <row r="148" spans="1:10" x14ac:dyDescent="0.25">
      <c r="A148" s="3">
        <v>1</v>
      </c>
      <c r="B148" s="10" t="s">
        <v>1284</v>
      </c>
      <c r="C148" s="5" t="s">
        <v>1286</v>
      </c>
      <c r="D148" s="5" t="str">
        <f>VLOOKUP($B148,'CUABRO BASICO '!$B:$D,3,0)</f>
        <v>FERRANINA FOL 357.143mg/800mcg CAJA/30 GRAGEAS,ORAL</v>
      </c>
      <c r="E148" s="4" t="e">
        <f>SUMIFS(#REF!,#REF!,$B148,#REF!,$E$3)</f>
        <v>#REF!</v>
      </c>
      <c r="F148" s="2" t="e">
        <f>SUMIFS(#REF!,#REF!,$B148,#REF!,$F$3)</f>
        <v>#REF!</v>
      </c>
      <c r="G148" s="15" t="e">
        <f>SUMIFS(#REF!,#REF!,$B148,#REF!,$G$3)</f>
        <v>#REF!</v>
      </c>
      <c r="H148" s="15" t="e">
        <f t="shared" si="2"/>
        <v>#REF!</v>
      </c>
      <c r="I148">
        <f>IFERROR(VLOOKUP($B148,#REF!,11,0),0)</f>
        <v>0</v>
      </c>
      <c r="J148" s="33" t="e">
        <f>VLOOKUP($B148,#REF!,1,0)</f>
        <v>#REF!</v>
      </c>
    </row>
    <row r="149" spans="1:10" x14ac:dyDescent="0.25">
      <c r="A149" s="3">
        <v>1</v>
      </c>
      <c r="B149" s="10" t="s">
        <v>444</v>
      </c>
      <c r="C149" s="5" t="s">
        <v>446</v>
      </c>
      <c r="D149" s="5" t="str">
        <f>VLOOKUP($B149,'CUABRO BASICO '!$B:$D,3,0)</f>
        <v>CROMOGLICATO DE SODIO (OPKO) 40MG/ML  0.4% FRASCO /100 GOTAS,OFTÁLMICA</v>
      </c>
      <c r="E149" s="4" t="e">
        <f>SUMIFS(#REF!,#REF!,$B149,#REF!,$E$3)</f>
        <v>#REF!</v>
      </c>
      <c r="F149" s="2" t="e">
        <f>SUMIFS(#REF!,#REF!,$B149,#REF!,$F$3)</f>
        <v>#REF!</v>
      </c>
      <c r="G149" s="15" t="e">
        <f>SUMIFS(#REF!,#REF!,$B149,#REF!,$G$3)</f>
        <v>#REF!</v>
      </c>
      <c r="H149" s="15" t="e">
        <f t="shared" si="2"/>
        <v>#REF!</v>
      </c>
      <c r="I149">
        <f>IFERROR(VLOOKUP($B149,#REF!,11,0),0)</f>
        <v>0</v>
      </c>
      <c r="J149" s="33" t="e">
        <f>VLOOKUP($B149,#REF!,1,0)</f>
        <v>#REF!</v>
      </c>
    </row>
    <row r="150" spans="1:10" x14ac:dyDescent="0.25">
      <c r="A150" s="3">
        <v>1</v>
      </c>
      <c r="B150" s="10" t="s">
        <v>1287</v>
      </c>
      <c r="C150" s="5" t="s">
        <v>1289</v>
      </c>
      <c r="D150" s="5" t="str">
        <f>VLOOKUP($B150,'CUABRO BASICO '!$B:$D,3,0)</f>
        <v>TIFEROMED 200MG CAJA/1 AMPULA,INTRAVENOSA</v>
      </c>
      <c r="E150" s="4" t="e">
        <f>SUMIFS(#REF!,#REF!,$B150,#REF!,$E$3)</f>
        <v>#REF!</v>
      </c>
      <c r="F150" s="2" t="e">
        <f>SUMIFS(#REF!,#REF!,$B150,#REF!,$F$3)</f>
        <v>#REF!</v>
      </c>
      <c r="G150" s="15" t="e">
        <f>SUMIFS(#REF!,#REF!,$B150,#REF!,$G$3)</f>
        <v>#REF!</v>
      </c>
      <c r="H150" s="15" t="e">
        <f t="shared" si="2"/>
        <v>#REF!</v>
      </c>
      <c r="I150">
        <f>IFERROR(VLOOKUP($B150,#REF!,11,0),0)</f>
        <v>0</v>
      </c>
      <c r="J150" s="33" t="e">
        <f>VLOOKUP($B150,#REF!,1,0)</f>
        <v>#REF!</v>
      </c>
    </row>
    <row r="151" spans="1:10" x14ac:dyDescent="0.25">
      <c r="A151" s="3">
        <v>1</v>
      </c>
      <c r="B151" s="10" t="s">
        <v>1290</v>
      </c>
      <c r="C151" s="5" t="s">
        <v>1292</v>
      </c>
      <c r="D151" s="5" t="str">
        <f>VLOOKUP($B151,'CUABRO BASICO '!$B:$D,3,0)</f>
        <v>FORXIGA 10MG CAJA/28 TABLETAS,ORAL</v>
      </c>
      <c r="E151" s="4" t="e">
        <f>SUMIFS(#REF!,#REF!,$B151,#REF!,$E$3)</f>
        <v>#REF!</v>
      </c>
      <c r="F151" s="2" t="e">
        <f>SUMIFS(#REF!,#REF!,$B151,#REF!,$F$3)</f>
        <v>#REF!</v>
      </c>
      <c r="G151" s="15" t="e">
        <f>SUMIFS(#REF!,#REF!,$B151,#REF!,$G$3)</f>
        <v>#REF!</v>
      </c>
      <c r="H151" s="15" t="e">
        <f t="shared" si="2"/>
        <v>#REF!</v>
      </c>
      <c r="I151">
        <f>IFERROR(VLOOKUP($B151,#REF!,11,0),0)</f>
        <v>0</v>
      </c>
      <c r="J151" s="33" t="e">
        <f>VLOOKUP($B151,#REF!,1,0)</f>
        <v>#REF!</v>
      </c>
    </row>
    <row r="152" spans="1:10" x14ac:dyDescent="0.25">
      <c r="A152" s="3">
        <v>1</v>
      </c>
      <c r="B152" s="10" t="s">
        <v>1295</v>
      </c>
      <c r="C152" s="5" t="s">
        <v>1297</v>
      </c>
      <c r="D152" s="5" t="str">
        <f>VLOOKUP($B152,'CUABRO BASICO '!$B:$D,3,0)</f>
        <v>PREZISTA 400MG CAJA/60 TABLETAS,ORAL</v>
      </c>
      <c r="E152" s="4" t="e">
        <f>SUMIFS(#REF!,#REF!,$B152,#REF!,$E$3)</f>
        <v>#REF!</v>
      </c>
      <c r="F152" s="2" t="e">
        <f>SUMIFS(#REF!,#REF!,$B152,#REF!,$F$3)</f>
        <v>#REF!</v>
      </c>
      <c r="G152" s="15" t="e">
        <f>SUMIFS(#REF!,#REF!,$B152,#REF!,$G$3)</f>
        <v>#REF!</v>
      </c>
      <c r="H152" s="15" t="e">
        <f t="shared" si="2"/>
        <v>#REF!</v>
      </c>
      <c r="I152">
        <f>IFERROR(VLOOKUP($B152,#REF!,11,0),0)</f>
        <v>0</v>
      </c>
      <c r="J152" s="33" t="e">
        <f>VLOOKUP($B152,#REF!,1,0)</f>
        <v>#REF!</v>
      </c>
    </row>
    <row r="153" spans="1:10" hidden="1" x14ac:dyDescent="0.25">
      <c r="A153" s="3">
        <v>1</v>
      </c>
      <c r="B153" s="10" t="s">
        <v>2025</v>
      </c>
      <c r="C153" s="5" t="s">
        <v>1934</v>
      </c>
      <c r="D153" s="5" t="str">
        <f>VLOOKUP($B153,'CUABRO BASICO '!$B:$D,3,0)</f>
        <v>EXJADE 500 mg CAJA/28 COMPRIMIDOS,ORAL</v>
      </c>
      <c r="E153" s="4" t="e">
        <f>SUMIFS(#REF!,#REF!,$B153,#REF!,$E$3)</f>
        <v>#REF!</v>
      </c>
      <c r="F153" s="2" t="e">
        <f>SUMIFS(#REF!,#REF!,$B153,#REF!,$F$3)</f>
        <v>#REF!</v>
      </c>
      <c r="G153" s="15" t="e">
        <f>SUMIFS(#REF!,#REF!,$B153,#REF!,$G$3)</f>
        <v>#REF!</v>
      </c>
      <c r="H153" s="15" t="e">
        <f t="shared" si="2"/>
        <v>#REF!</v>
      </c>
      <c r="I153">
        <f>IFERROR(VLOOKUP($B153,#REF!,11,0),0)</f>
        <v>0</v>
      </c>
      <c r="J153" s="33" t="e">
        <f>VLOOKUP($B153,#REF!,1,0)</f>
        <v>#REF!</v>
      </c>
    </row>
    <row r="154" spans="1:10" x14ac:dyDescent="0.25">
      <c r="A154" s="3">
        <v>1</v>
      </c>
      <c r="B154" s="10" t="s">
        <v>447</v>
      </c>
      <c r="C154" s="5" t="s">
        <v>449</v>
      </c>
      <c r="D154" s="5" t="str">
        <f>VLOOKUP($B154,'CUABRO BASICO '!$B:$D,3,0)</f>
        <v>CARZOFLEP (deflazacort)Pisa 30 mg CAJA/10 TABLETAS,ORAL</v>
      </c>
      <c r="E154" s="4" t="e">
        <f>SUMIFS(#REF!,#REF!,$B154,#REF!,$E$3)</f>
        <v>#REF!</v>
      </c>
      <c r="F154" s="2" t="e">
        <f>SUMIFS(#REF!,#REF!,$B154,#REF!,$F$3)</f>
        <v>#REF!</v>
      </c>
      <c r="G154" s="15" t="e">
        <f>SUMIFS(#REF!,#REF!,$B154,#REF!,$G$3)</f>
        <v>#REF!</v>
      </c>
      <c r="H154" s="15" t="e">
        <f t="shared" si="2"/>
        <v>#REF!</v>
      </c>
      <c r="I154">
        <f>IFERROR(VLOOKUP($B154,#REF!,11,0),0)</f>
        <v>0</v>
      </c>
      <c r="J154" s="33" t="e">
        <f>VLOOKUP($B154,#REF!,1,0)</f>
        <v>#REF!</v>
      </c>
    </row>
    <row r="155" spans="1:10" hidden="1" x14ac:dyDescent="0.25">
      <c r="A155" s="3">
        <v>1</v>
      </c>
      <c r="B155" s="10" t="s">
        <v>451</v>
      </c>
      <c r="C155" s="5" t="s">
        <v>449</v>
      </c>
      <c r="D155" s="5" t="str">
        <f>VLOOKUP($B155,'CUABRO BASICO '!$B:$D,3,0)</f>
        <v>FREWER (DEFLAZACORT) 6 MG CAJA/20 TABLETAS,ORAL</v>
      </c>
      <c r="E155" s="4" t="e">
        <f>SUMIFS(#REF!,#REF!,$B155,#REF!,$E$3)</f>
        <v>#REF!</v>
      </c>
      <c r="F155" s="2" t="e">
        <f>SUMIFS(#REF!,#REF!,$B155,#REF!,$F$3)</f>
        <v>#REF!</v>
      </c>
      <c r="G155" s="15" t="e">
        <f>SUMIFS(#REF!,#REF!,$B155,#REF!,$G$3)</f>
        <v>#REF!</v>
      </c>
      <c r="H155" s="15" t="e">
        <f t="shared" si="2"/>
        <v>#REF!</v>
      </c>
      <c r="I155">
        <f>IFERROR(VLOOKUP($B155,#REF!,11,0),0)</f>
        <v>0</v>
      </c>
      <c r="J155" s="33" t="e">
        <f>VLOOKUP($B155,#REF!,1,0)</f>
        <v>#REF!</v>
      </c>
    </row>
    <row r="156" spans="1:10" x14ac:dyDescent="0.25">
      <c r="A156" s="3">
        <v>1</v>
      </c>
      <c r="B156" s="10" t="s">
        <v>1301</v>
      </c>
      <c r="C156" s="5" t="s">
        <v>1300</v>
      </c>
      <c r="D156" s="5" t="str">
        <f>VLOOKUP($B156,'CUABRO BASICO '!$B:$D,3,0)</f>
        <v>PROLIA 60mg/ml CAJA/1 JERINGA,SUBCUTANEA</v>
      </c>
      <c r="E156" s="4" t="e">
        <f>SUMIFS(#REF!,#REF!,$B156,#REF!,$E$3)</f>
        <v>#REF!</v>
      </c>
      <c r="F156" s="2" t="e">
        <f>SUMIFS(#REF!,#REF!,$B156,#REF!,$F$3)</f>
        <v>#REF!</v>
      </c>
      <c r="G156" s="15" t="e">
        <f>SUMIFS(#REF!,#REF!,$B156,#REF!,$G$3)</f>
        <v>#REF!</v>
      </c>
      <c r="H156" s="15" t="e">
        <f t="shared" si="2"/>
        <v>#REF!</v>
      </c>
      <c r="I156">
        <f>IFERROR(VLOOKUP($B156,#REF!,11,0),0)</f>
        <v>0</v>
      </c>
      <c r="J156" s="33" t="e">
        <f>VLOOKUP($B156,#REF!,1,0)</f>
        <v>#REF!</v>
      </c>
    </row>
    <row r="157" spans="1:10" hidden="1" x14ac:dyDescent="0.25">
      <c r="A157" s="3">
        <v>1</v>
      </c>
      <c r="B157" s="10" t="s">
        <v>2026</v>
      </c>
      <c r="C157" s="5" t="s">
        <v>2273</v>
      </c>
      <c r="D157" s="5">
        <f>IFERROR(VLOOKUP($B157,'CUABRO BASICO '!$B:$D,3,0), )</f>
        <v>0</v>
      </c>
      <c r="E157" s="4" t="e">
        <f>SUMIFS(#REF!,#REF!,$B157,#REF!,$E$3)</f>
        <v>#REF!</v>
      </c>
      <c r="F157" s="2" t="e">
        <f>SUMIFS(#REF!,#REF!,$B157,#REF!,$F$3)</f>
        <v>#REF!</v>
      </c>
      <c r="G157" s="15" t="e">
        <f>SUMIFS(#REF!,#REF!,$B157,#REF!,$G$3)</f>
        <v>#REF!</v>
      </c>
      <c r="H157" s="15" t="e">
        <f t="shared" si="2"/>
        <v>#REF!</v>
      </c>
      <c r="I157">
        <f>IFERROR(VLOOKUP($B157,#REF!,11,0),0)</f>
        <v>0</v>
      </c>
      <c r="J157" s="33" t="e">
        <f>VLOOKUP($B157,#REF!,1,0)</f>
        <v>#REF!</v>
      </c>
    </row>
    <row r="158" spans="1:10" x14ac:dyDescent="0.25">
      <c r="A158" s="3">
        <v>1</v>
      </c>
      <c r="B158" s="10" t="s">
        <v>1303</v>
      </c>
      <c r="C158" s="5" t="s">
        <v>1305</v>
      </c>
      <c r="D158" s="5" t="str">
        <f>VLOOKUP($B158,'CUABRO BASICO '!$B:$D,3,0)</f>
        <v>PRISTIQ 100mg CAJA/14 TABLETAS,ORAL</v>
      </c>
      <c r="E158" s="4" t="e">
        <f>SUMIFS(#REF!,#REF!,$B158,#REF!,$E$3)</f>
        <v>#REF!</v>
      </c>
      <c r="F158" s="2" t="e">
        <f>SUMIFS(#REF!,#REF!,$B158,#REF!,$F$3)</f>
        <v>#REF!</v>
      </c>
      <c r="G158" s="15" t="e">
        <f>SUMIFS(#REF!,#REF!,$B158,#REF!,$G$3)</f>
        <v>#REF!</v>
      </c>
      <c r="H158" s="15" t="e">
        <f t="shared" si="2"/>
        <v>#REF!</v>
      </c>
      <c r="I158">
        <f>IFERROR(VLOOKUP($B158,#REF!,11,0),0)</f>
        <v>0</v>
      </c>
      <c r="J158" s="33" t="e">
        <f>VLOOKUP($B158,#REF!,1,0)</f>
        <v>#REF!</v>
      </c>
    </row>
    <row r="159" spans="1:10" hidden="1" x14ac:dyDescent="0.25">
      <c r="A159" s="3">
        <v>1</v>
      </c>
      <c r="B159" s="10" t="s">
        <v>454</v>
      </c>
      <c r="C159" s="5" t="s">
        <v>456</v>
      </c>
      <c r="D159" s="5" t="str">
        <f>VLOOKUP($B159,'CUABRO BASICO '!$B:$D,3,0)</f>
        <v>ADRECORT 0.5 MG CAJA/20 TABLETAS,ORAL</v>
      </c>
      <c r="E159" s="4" t="e">
        <f>SUMIFS(#REF!,#REF!,$B159,#REF!,$E$3)</f>
        <v>#REF!</v>
      </c>
      <c r="F159" s="2" t="e">
        <f>SUMIFS(#REF!,#REF!,$B159,#REF!,$F$3)</f>
        <v>#REF!</v>
      </c>
      <c r="G159" s="15" t="e">
        <f>SUMIFS(#REF!,#REF!,$B159,#REF!,$G$3)</f>
        <v>#REF!</v>
      </c>
      <c r="H159" s="15" t="e">
        <f t="shared" si="2"/>
        <v>#REF!</v>
      </c>
      <c r="I159">
        <f>IFERROR(VLOOKUP($B159,#REF!,11,0),0)</f>
        <v>0</v>
      </c>
      <c r="J159" s="33" t="e">
        <f>VLOOKUP($B159,#REF!,1,0)</f>
        <v>#REF!</v>
      </c>
    </row>
    <row r="160" spans="1:10" hidden="1" x14ac:dyDescent="0.25">
      <c r="A160" s="3">
        <v>1</v>
      </c>
      <c r="B160" s="10" t="s">
        <v>457</v>
      </c>
      <c r="C160" s="5" t="s">
        <v>459</v>
      </c>
      <c r="D160" s="5" t="str">
        <f>VLOOKUP($B160,'CUABRO BASICO '!$B:$D,3,0)</f>
        <v>DEXAMETASONA AMSA 8MG/2ML CAJA/1 AMPULA,INTRAMUSCULAR</v>
      </c>
      <c r="E160" s="4" t="e">
        <f>SUMIFS(#REF!,#REF!,$B160,#REF!,$E$3)</f>
        <v>#REF!</v>
      </c>
      <c r="F160" s="2" t="e">
        <f>SUMIFS(#REF!,#REF!,$B160,#REF!,$F$3)</f>
        <v>#REF!</v>
      </c>
      <c r="G160" s="15" t="e">
        <f>SUMIFS(#REF!,#REF!,$B160,#REF!,$G$3)</f>
        <v>#REF!</v>
      </c>
      <c r="H160" s="15" t="e">
        <f t="shared" si="2"/>
        <v>#REF!</v>
      </c>
      <c r="I160">
        <f>IFERROR(VLOOKUP($B160,#REF!,11,0),0)</f>
        <v>0</v>
      </c>
      <c r="J160" s="33" t="e">
        <f>VLOOKUP($B160,#REF!,1,0)</f>
        <v>#REF!</v>
      </c>
    </row>
    <row r="161" spans="1:10" x14ac:dyDescent="0.25">
      <c r="A161" s="3">
        <v>1</v>
      </c>
      <c r="B161" s="10" t="s">
        <v>461</v>
      </c>
      <c r="C161" s="5" t="s">
        <v>463</v>
      </c>
      <c r="D161" s="5" t="str">
        <f>VLOOKUP($B161,'CUABRO BASICO '!$B:$D,3,0)</f>
        <v>KERAL 25 MG CAJA/10 TABLETAS,ORAL</v>
      </c>
      <c r="E161" s="4" t="e">
        <f>SUMIFS(#REF!,#REF!,$B161,#REF!,$E$3)</f>
        <v>#REF!</v>
      </c>
      <c r="F161" s="2" t="e">
        <f>SUMIFS(#REF!,#REF!,$B161,#REF!,$F$3)</f>
        <v>#REF!</v>
      </c>
      <c r="G161" s="15" t="e">
        <f>SUMIFS(#REF!,#REF!,$B161,#REF!,$G$3)</f>
        <v>#REF!</v>
      </c>
      <c r="H161" s="15" t="e">
        <f t="shared" si="2"/>
        <v>#REF!</v>
      </c>
      <c r="I161">
        <f>IFERROR(VLOOKUP($B161,#REF!,11,0),0)</f>
        <v>0</v>
      </c>
      <c r="J161" s="33" t="e">
        <f>VLOOKUP($B161,#REF!,1,0)</f>
        <v>#REF!</v>
      </c>
    </row>
    <row r="162" spans="1:10" hidden="1" x14ac:dyDescent="0.25">
      <c r="A162" s="3">
        <v>1</v>
      </c>
      <c r="B162" s="10" t="s">
        <v>1308</v>
      </c>
      <c r="C162" s="5" t="s">
        <v>1310</v>
      </c>
      <c r="D162" s="5" t="str">
        <f>VLOOKUP($B162,'CUABRO BASICO '!$B:$D,3,0)</f>
        <v>DEXIVANT 60mg CAJA/14 TABLETAS,ORAL</v>
      </c>
      <c r="E162" s="4" t="e">
        <f>SUMIFS(#REF!,#REF!,$B162,#REF!,$E$3)</f>
        <v>#REF!</v>
      </c>
      <c r="F162" s="2" t="e">
        <f>SUMIFS(#REF!,#REF!,$B162,#REF!,$F$3)</f>
        <v>#REF!</v>
      </c>
      <c r="G162" s="15" t="e">
        <f>SUMIFS(#REF!,#REF!,$B162,#REF!,$G$3)</f>
        <v>#REF!</v>
      </c>
      <c r="H162" s="15" t="e">
        <f t="shared" si="2"/>
        <v>#REF!</v>
      </c>
      <c r="I162">
        <f>IFERROR(VLOOKUP($B162,#REF!,11,0),0)</f>
        <v>0</v>
      </c>
      <c r="J162" s="33" t="e">
        <f>VLOOKUP($B162,#REF!,1,0)</f>
        <v>#REF!</v>
      </c>
    </row>
    <row r="163" spans="1:10" hidden="1" x14ac:dyDescent="0.25">
      <c r="A163" s="3">
        <v>1</v>
      </c>
      <c r="B163" s="10" t="s">
        <v>464</v>
      </c>
      <c r="C163" s="5" t="s">
        <v>465</v>
      </c>
      <c r="D163" s="5" t="str">
        <f>VLOOKUP($B163,'CUABRO BASICO '!$B:$D,3,0)</f>
        <v>DEXTROMETORFANO   PRIMER NIVEL JBE FRASCO 60 MILILITROS, ORAL</v>
      </c>
      <c r="E163" s="4" t="e">
        <f>SUMIFS(#REF!,#REF!,$B163,#REF!,$E$3)</f>
        <v>#REF!</v>
      </c>
      <c r="F163" s="2" t="e">
        <f>SUMIFS(#REF!,#REF!,$B163,#REF!,$F$3)</f>
        <v>#REF!</v>
      </c>
      <c r="G163" s="15" t="e">
        <f>SUMIFS(#REF!,#REF!,$B163,#REF!,$G$3)</f>
        <v>#REF!</v>
      </c>
      <c r="H163" s="15" t="e">
        <f t="shared" si="2"/>
        <v>#REF!</v>
      </c>
      <c r="I163">
        <f>IFERROR(VLOOKUP($B163,#REF!,11,0),0)</f>
        <v>0</v>
      </c>
      <c r="J163" s="33" t="e">
        <f>VLOOKUP($B163,#REF!,1,0)</f>
        <v>#REF!</v>
      </c>
    </row>
    <row r="164" spans="1:10" hidden="1" x14ac:dyDescent="0.25">
      <c r="A164" s="3">
        <v>1</v>
      </c>
      <c r="B164" s="10" t="s">
        <v>1171</v>
      </c>
      <c r="C164" s="5" t="s">
        <v>1173</v>
      </c>
      <c r="D164" s="5" t="str">
        <f>VLOOKUP($B164,'CUABRO BASICO '!$B:$D,3,0)</f>
        <v>DIAZEPAM PSICOFARMA 10 mg ENVASE/20 TABLETAS,ORAL</v>
      </c>
      <c r="E164" s="4" t="e">
        <f>SUMIFS(#REF!,#REF!,$B164,#REF!,$E$3)</f>
        <v>#REF!</v>
      </c>
      <c r="F164" s="2" t="e">
        <f>SUMIFS(#REF!,#REF!,$B164,#REF!,$F$3)</f>
        <v>#REF!</v>
      </c>
      <c r="G164" s="15" t="e">
        <f>SUMIFS(#REF!,#REF!,$B164,#REF!,$G$3)</f>
        <v>#REF!</v>
      </c>
      <c r="H164" s="15" t="e">
        <f t="shared" si="2"/>
        <v>#REF!</v>
      </c>
      <c r="I164">
        <f>IFERROR(VLOOKUP($B164,#REF!,11,0),0)</f>
        <v>0</v>
      </c>
      <c r="J164" s="33" t="e">
        <f>VLOOKUP($B164,#REF!,1,0)</f>
        <v>#REF!</v>
      </c>
    </row>
    <row r="165" spans="1:10" x14ac:dyDescent="0.25">
      <c r="A165" s="3">
        <v>1</v>
      </c>
      <c r="B165" s="10" t="s">
        <v>1175</v>
      </c>
      <c r="C165" s="5" t="s">
        <v>1173</v>
      </c>
      <c r="D165" s="5" t="str">
        <f>VLOOKUP($B165,'CUABRO BASICO '!$B:$D,3,0)</f>
        <v>Diazepam pisa 2ml CAJA/50 AMPULA,INTRAVENOSA O INTRAMUSCULAR</v>
      </c>
      <c r="E165" s="4" t="e">
        <f>SUMIFS(#REF!,#REF!,$B165,#REF!,$E$3)</f>
        <v>#REF!</v>
      </c>
      <c r="F165" s="2" t="e">
        <f>SUMIFS(#REF!,#REF!,$B165,#REF!,$F$3)</f>
        <v>#REF!</v>
      </c>
      <c r="G165" s="15" t="e">
        <f>SUMIFS(#REF!,#REF!,$B165,#REF!,$G$3)</f>
        <v>#REF!</v>
      </c>
      <c r="H165" s="15" t="e">
        <f t="shared" si="2"/>
        <v>#REF!</v>
      </c>
      <c r="I165">
        <f>IFERROR(VLOOKUP($B165,#REF!,11,0),0)</f>
        <v>0</v>
      </c>
      <c r="J165" s="33" t="e">
        <f>VLOOKUP($B165,#REF!,1,0)</f>
        <v>#REF!</v>
      </c>
    </row>
    <row r="166" spans="1:10" hidden="1" x14ac:dyDescent="0.25">
      <c r="A166" s="3">
        <v>1</v>
      </c>
      <c r="B166" s="10" t="s">
        <v>472</v>
      </c>
      <c r="C166" s="5" t="s">
        <v>471</v>
      </c>
      <c r="D166" s="5" t="str">
        <f>VLOOKUP($B166,'CUABRO BASICO '!$B:$D,3,0)</f>
        <v>DICLOFENACO (ULTRA) 100 MG CAJA/20 TABLETAS,ORAL</v>
      </c>
      <c r="E166" s="4" t="e">
        <f>SUMIFS(#REF!,#REF!,$B166,#REF!,$E$3)</f>
        <v>#REF!</v>
      </c>
      <c r="F166" s="2" t="e">
        <f>SUMIFS(#REF!,#REF!,$B166,#REF!,$F$3)</f>
        <v>#REF!</v>
      </c>
      <c r="G166" s="15" t="e">
        <f>SUMIFS(#REF!,#REF!,$B166,#REF!,$G$3)</f>
        <v>#REF!</v>
      </c>
      <c r="H166" s="15" t="e">
        <f t="shared" si="2"/>
        <v>#REF!</v>
      </c>
      <c r="I166">
        <f>IFERROR(VLOOKUP($B166,#REF!,11,0),0)</f>
        <v>0</v>
      </c>
      <c r="J166" s="33" t="e">
        <f>VLOOKUP($B166,#REF!,1,0)</f>
        <v>#REF!</v>
      </c>
    </row>
    <row r="167" spans="1:10" hidden="1" x14ac:dyDescent="0.25">
      <c r="A167" s="3">
        <v>1</v>
      </c>
      <c r="B167" s="10" t="s">
        <v>479</v>
      </c>
      <c r="C167" s="5" t="s">
        <v>481</v>
      </c>
      <c r="D167" s="5" t="str">
        <f>VLOOKUP($B167,'CUABRO BASICO '!$B:$D,3,0)</f>
        <v>CATAFLAM EMULGEL 1.16 GM CAJA/60 GRAMOS,TOPICA</v>
      </c>
      <c r="E167" s="4" t="e">
        <f>SUMIFS(#REF!,#REF!,$B167,#REF!,$E$3)</f>
        <v>#REF!</v>
      </c>
      <c r="F167" s="2" t="e">
        <f>SUMIFS(#REF!,#REF!,$B167,#REF!,$F$3)</f>
        <v>#REF!</v>
      </c>
      <c r="G167" s="15" t="e">
        <f>SUMIFS(#REF!,#REF!,$B167,#REF!,$G$3)</f>
        <v>#REF!</v>
      </c>
      <c r="H167" s="15" t="e">
        <f t="shared" si="2"/>
        <v>#REF!</v>
      </c>
      <c r="I167">
        <f>IFERROR(VLOOKUP($B167,#REF!,11,0),0)</f>
        <v>0</v>
      </c>
      <c r="J167" s="33" t="e">
        <f>VLOOKUP($B167,#REF!,1,0)</f>
        <v>#REF!</v>
      </c>
    </row>
    <row r="168" spans="1:10" hidden="1" x14ac:dyDescent="0.25">
      <c r="A168" s="3">
        <v>1</v>
      </c>
      <c r="B168" s="10" t="s">
        <v>1311</v>
      </c>
      <c r="C168" s="5" t="s">
        <v>1313</v>
      </c>
      <c r="D168" s="5" t="str">
        <f>VLOOKUP($B168,'CUABRO BASICO '!$B:$D,3,0)</f>
        <v>SIFROL ER 1.5 MG CAJA 30 TABLETAS L.P., ORAL</v>
      </c>
      <c r="E168" s="4" t="e">
        <f>SUMIFS(#REF!,#REF!,$B168,#REF!,$E$3)</f>
        <v>#REF!</v>
      </c>
      <c r="F168" s="2" t="e">
        <f>SUMIFS(#REF!,#REF!,$B168,#REF!,$F$3)</f>
        <v>#REF!</v>
      </c>
      <c r="G168" s="15" t="e">
        <f>SUMIFS(#REF!,#REF!,$B168,#REF!,$G$3)</f>
        <v>#REF!</v>
      </c>
      <c r="H168" s="15" t="e">
        <f t="shared" si="2"/>
        <v>#REF!</v>
      </c>
      <c r="I168">
        <f>IFERROR(VLOOKUP($B168,#REF!,11,0),0)</f>
        <v>0</v>
      </c>
      <c r="J168" s="33" t="e">
        <f>VLOOKUP($B168,#REF!,1,0)</f>
        <v>#REF!</v>
      </c>
    </row>
    <row r="169" spans="1:10" hidden="1" x14ac:dyDescent="0.25">
      <c r="A169" s="3">
        <v>1</v>
      </c>
      <c r="B169" s="10" t="s">
        <v>483</v>
      </c>
      <c r="C169" s="5" t="s">
        <v>485</v>
      </c>
      <c r="D169" s="5" t="str">
        <f>VLOOKUP($B169,'CUABRO BASICO '!$B:$D,3,0)</f>
        <v>DICLOXACILINA G.I. 500 mg CAJA/20 CAPSULAS,ORAL</v>
      </c>
      <c r="E169" s="4" t="e">
        <f>SUMIFS(#REF!,#REF!,$B169,#REF!,$E$3)</f>
        <v>#REF!</v>
      </c>
      <c r="F169" s="2" t="e">
        <f>SUMIFS(#REF!,#REF!,$B169,#REF!,$F$3)</f>
        <v>#REF!</v>
      </c>
      <c r="G169" s="15" t="e">
        <f>SUMIFS(#REF!,#REF!,$B169,#REF!,$G$3)</f>
        <v>#REF!</v>
      </c>
      <c r="H169" s="15" t="e">
        <f t="shared" si="2"/>
        <v>#REF!</v>
      </c>
      <c r="I169">
        <f>IFERROR(VLOOKUP($B169,#REF!,11,0),0)</f>
        <v>0</v>
      </c>
      <c r="J169" s="33" t="e">
        <f>VLOOKUP($B169,#REF!,1,0)</f>
        <v>#REF!</v>
      </c>
    </row>
    <row r="170" spans="1:10" x14ac:dyDescent="0.25">
      <c r="A170" s="3">
        <v>1</v>
      </c>
      <c r="B170" s="10" t="s">
        <v>486</v>
      </c>
      <c r="C170" s="5" t="s">
        <v>488</v>
      </c>
      <c r="D170" s="5" t="str">
        <f>VLOOKUP($B170,'CUABRO BASICO '!$B:$D,3,0)</f>
        <v>RAAMFEN 25 mg CAJA/30 TABLETAS,ORAL</v>
      </c>
      <c r="E170" s="4" t="e">
        <f>SUMIFS(#REF!,#REF!,$B170,#REF!,$E$3)</f>
        <v>#REF!</v>
      </c>
      <c r="F170" s="2" t="e">
        <f>SUMIFS(#REF!,#REF!,$B170,#REF!,$F$3)</f>
        <v>#REF!</v>
      </c>
      <c r="G170" s="15" t="e">
        <f>SUMIFS(#REF!,#REF!,$B170,#REF!,$G$3)</f>
        <v>#REF!</v>
      </c>
      <c r="H170" s="15" t="e">
        <f t="shared" si="2"/>
        <v>#REF!</v>
      </c>
      <c r="I170">
        <f>IFERROR(VLOOKUP($B170,#REF!,11,0),0)</f>
        <v>0</v>
      </c>
      <c r="J170" s="33" t="e">
        <f>VLOOKUP($B170,#REF!,1,0)</f>
        <v>#REF!</v>
      </c>
    </row>
    <row r="171" spans="1:10" x14ac:dyDescent="0.25">
      <c r="A171" s="3">
        <v>1</v>
      </c>
      <c r="B171" s="10" t="s">
        <v>489</v>
      </c>
      <c r="C171" s="5" t="s">
        <v>488</v>
      </c>
      <c r="D171" s="5" t="str">
        <f>VLOOKUP($B171,'CUABRO BASICO '!$B:$D,3,0)</f>
        <v>DIFENIDOL (pisa) 40 mg/2ml CAJA/2 AMPOLLETAS,INTRAMUSCULAR</v>
      </c>
      <c r="E171" s="4" t="e">
        <f>SUMIFS(#REF!,#REF!,$B171,#REF!,$E$3)</f>
        <v>#REF!</v>
      </c>
      <c r="F171" s="2" t="e">
        <f>SUMIFS(#REF!,#REF!,$B171,#REF!,$F$3)</f>
        <v>#REF!</v>
      </c>
      <c r="G171" s="15" t="e">
        <f>SUMIFS(#REF!,#REF!,$B171,#REF!,$G$3)</f>
        <v>#REF!</v>
      </c>
      <c r="H171" s="15" t="e">
        <f t="shared" si="2"/>
        <v>#REF!</v>
      </c>
      <c r="I171">
        <f>IFERROR(VLOOKUP($B171,#REF!,11,0),0)</f>
        <v>0</v>
      </c>
      <c r="J171" s="33" t="e">
        <f>VLOOKUP($B171,#REF!,1,0)</f>
        <v>#REF!</v>
      </c>
    </row>
    <row r="172" spans="1:10" x14ac:dyDescent="0.25">
      <c r="A172" s="3">
        <v>1</v>
      </c>
      <c r="B172" s="10" t="s">
        <v>491</v>
      </c>
      <c r="C172" s="5" t="s">
        <v>493</v>
      </c>
      <c r="D172" s="5" t="str">
        <f>VLOOKUP($B172,'CUABRO BASICO '!$B:$D,3,0)</f>
        <v>VIDAXIL 0.250mg CAJA/20 TABLETAS,ORAL</v>
      </c>
      <c r="E172" s="4" t="e">
        <f>SUMIFS(#REF!,#REF!,$B172,#REF!,$E$3)</f>
        <v>#REF!</v>
      </c>
      <c r="F172" s="2" t="e">
        <f>SUMIFS(#REF!,#REF!,$B172,#REF!,$F$3)</f>
        <v>#REF!</v>
      </c>
      <c r="G172" s="15" t="e">
        <f>SUMIFS(#REF!,#REF!,$B172,#REF!,$G$3)</f>
        <v>#REF!</v>
      </c>
      <c r="H172" s="15" t="e">
        <f t="shared" si="2"/>
        <v>#REF!</v>
      </c>
      <c r="I172">
        <f>IFERROR(VLOOKUP($B172,#REF!,11,0),0)</f>
        <v>0</v>
      </c>
      <c r="J172" s="33" t="e">
        <f>VLOOKUP($B172,#REF!,1,0)</f>
        <v>#REF!</v>
      </c>
    </row>
    <row r="173" spans="1:10" x14ac:dyDescent="0.25">
      <c r="A173" s="3">
        <v>1</v>
      </c>
      <c r="B173" s="10" t="s">
        <v>494</v>
      </c>
      <c r="C173" s="5" t="s">
        <v>496</v>
      </c>
      <c r="D173" s="5" t="str">
        <f>VLOOKUP($B173,'CUABRO BASICO '!$B:$D,3,0)</f>
        <v>DILTIAZEM serral 30MG CAJA/30 COMPRIMIDOS,ORAL</v>
      </c>
      <c r="E173" s="4" t="e">
        <f>SUMIFS(#REF!,#REF!,$B173,#REF!,$E$3)</f>
        <v>#REF!</v>
      </c>
      <c r="F173" s="2" t="e">
        <f>SUMIFS(#REF!,#REF!,$B173,#REF!,$F$3)</f>
        <v>#REF!</v>
      </c>
      <c r="G173" s="15" t="e">
        <f>SUMIFS(#REF!,#REF!,$B173,#REF!,$G$3)</f>
        <v>#REF!</v>
      </c>
      <c r="H173" s="15" t="e">
        <f t="shared" si="2"/>
        <v>#REF!</v>
      </c>
      <c r="I173">
        <f>IFERROR(VLOOKUP($B173,#REF!,11,0),0)</f>
        <v>0</v>
      </c>
      <c r="J173" s="33" t="e">
        <f>VLOOKUP($B173,#REF!,1,0)</f>
        <v>#REF!</v>
      </c>
    </row>
    <row r="174" spans="1:10" x14ac:dyDescent="0.25">
      <c r="A174" s="3">
        <v>1</v>
      </c>
      <c r="B174" s="10" t="s">
        <v>497</v>
      </c>
      <c r="C174" s="5" t="s">
        <v>496</v>
      </c>
      <c r="D174" s="5" t="str">
        <f>VLOOKUP($B174,'CUABRO BASICO '!$B:$D,3,0)</f>
        <v>ANGIOTROFIN 60 MG CAJA 30 COMPRIMIDOS, ORAL</v>
      </c>
      <c r="E174" s="4" t="e">
        <f>SUMIFS(#REF!,#REF!,$B174,#REF!,$E$3)</f>
        <v>#REF!</v>
      </c>
      <c r="F174" s="2" t="e">
        <f>SUMIFS(#REF!,#REF!,$B174,#REF!,$F$3)</f>
        <v>#REF!</v>
      </c>
      <c r="G174" s="15" t="e">
        <f>SUMIFS(#REF!,#REF!,$B174,#REF!,$G$3)</f>
        <v>#REF!</v>
      </c>
      <c r="H174" s="15" t="e">
        <f t="shared" si="2"/>
        <v>#REF!</v>
      </c>
      <c r="I174">
        <f>IFERROR(VLOOKUP($B174,#REF!,11,0),0)</f>
        <v>0</v>
      </c>
      <c r="J174" s="33" t="e">
        <f>VLOOKUP($B174,#REF!,1,0)</f>
        <v>#REF!</v>
      </c>
    </row>
    <row r="175" spans="1:10" x14ac:dyDescent="0.25">
      <c r="A175" s="3">
        <v>1</v>
      </c>
      <c r="B175" s="10" t="s">
        <v>499</v>
      </c>
      <c r="C175" s="5" t="s">
        <v>496</v>
      </c>
      <c r="D175" s="5" t="str">
        <f>VLOOKUP($B175,'CUABRO BASICO '!$B:$D,3,0)</f>
        <v>ANGIOTROFIN AP. 90mg CAJA/20 Tab.,ORAL</v>
      </c>
      <c r="E175" s="4" t="e">
        <f>SUMIFS(#REF!,#REF!,$B175,#REF!,$E$3)</f>
        <v>#REF!</v>
      </c>
      <c r="F175" s="2" t="e">
        <f>SUMIFS(#REF!,#REF!,$B175,#REF!,$F$3)</f>
        <v>#REF!</v>
      </c>
      <c r="G175" s="15" t="e">
        <f>SUMIFS(#REF!,#REF!,$B175,#REF!,$G$3)</f>
        <v>#REF!</v>
      </c>
      <c r="H175" s="15" t="e">
        <f t="shared" si="2"/>
        <v>#REF!</v>
      </c>
      <c r="I175">
        <f>IFERROR(VLOOKUP($B175,#REF!,11,0),0)</f>
        <v>0</v>
      </c>
      <c r="J175" s="33" t="e">
        <f>VLOOKUP($B175,#REF!,1,0)</f>
        <v>#REF!</v>
      </c>
    </row>
    <row r="176" spans="1:10" hidden="1" x14ac:dyDescent="0.25">
      <c r="A176" s="3">
        <v>1</v>
      </c>
      <c r="B176" s="10" t="s">
        <v>2027</v>
      </c>
      <c r="C176" s="5" t="s">
        <v>2252</v>
      </c>
      <c r="D176" s="5" t="str">
        <f>VLOOKUP($B176,'CUABRO BASICO '!$B:$D,3,0)</f>
        <v>DIOTEXONA 10 GM CAJA/30 SUSPENSION,ORAL</v>
      </c>
      <c r="E176" s="4" t="e">
        <f>SUMIFS(#REF!,#REF!,$B176,#REF!,$E$3)</f>
        <v>#REF!</v>
      </c>
      <c r="F176" s="2" t="e">
        <f>SUMIFS(#REF!,#REF!,$B176,#REF!,$F$3)</f>
        <v>#REF!</v>
      </c>
      <c r="G176" s="15" t="e">
        <f>SUMIFS(#REF!,#REF!,$B176,#REF!,$G$3)</f>
        <v>#REF!</v>
      </c>
      <c r="H176" s="15" t="e">
        <f t="shared" si="2"/>
        <v>#REF!</v>
      </c>
      <c r="I176">
        <f>IFERROR(VLOOKUP($B176,#REF!,11,0),0)</f>
        <v>0</v>
      </c>
      <c r="J176" s="33" t="e">
        <f>VLOOKUP($B176,#REF!,1,0)</f>
        <v>#REF!</v>
      </c>
    </row>
    <row r="177" spans="1:10" hidden="1" x14ac:dyDescent="0.25">
      <c r="A177" s="3">
        <v>1</v>
      </c>
      <c r="B177" s="32">
        <v>498</v>
      </c>
      <c r="C177" s="5" t="s">
        <v>2274</v>
      </c>
      <c r="D177" s="5" t="str">
        <f>IFERROR(VLOOKUP($B177,'CUABRO BASICO '!$B:$D,3,0), )</f>
        <v>GALAVER 10MG/80MG CAJA/10 SOBRES,ORAL</v>
      </c>
      <c r="E177" s="4" t="e">
        <f>SUMIFS(#REF!,#REF!,$B177,#REF!,$E$3)</f>
        <v>#REF!</v>
      </c>
      <c r="F177" s="2" t="e">
        <f>SUMIFS(#REF!,#REF!,$B177,#REF!,$F$3)</f>
        <v>#REF!</v>
      </c>
      <c r="G177" s="15" t="e">
        <f>SUMIFS(#REF!,#REF!,$B177,#REF!,$G$3)</f>
        <v>#REF!</v>
      </c>
      <c r="H177" s="15" t="e">
        <f t="shared" si="2"/>
        <v>#REF!</v>
      </c>
      <c r="I177">
        <f>IFERROR(VLOOKUP($B177,#REF!,11,0),0)</f>
        <v>0</v>
      </c>
      <c r="J177" s="33" t="e">
        <f>VLOOKUP($B177,#REF!,1,0)</f>
        <v>#REF!</v>
      </c>
    </row>
    <row r="178" spans="1:10" hidden="1" x14ac:dyDescent="0.25">
      <c r="A178" s="3">
        <v>1</v>
      </c>
      <c r="B178" s="10" t="s">
        <v>506</v>
      </c>
      <c r="C178" s="5" t="s">
        <v>508</v>
      </c>
      <c r="D178" s="5" t="str">
        <f>VLOOKUP($B178,'CUABRO BASICO '!$B:$D,3,0)</f>
        <v>IPRIKENE 10 SOBRES/10 POLVO,ORAL</v>
      </c>
      <c r="E178" s="4" t="e">
        <f>SUMIFS(#REF!,#REF!,$B178,#REF!,$E$3)</f>
        <v>#REF!</v>
      </c>
      <c r="F178" s="2" t="e">
        <f>SUMIFS(#REF!,#REF!,$B178,#REF!,$F$3)</f>
        <v>#REF!</v>
      </c>
      <c r="G178" s="15" t="e">
        <f>SUMIFS(#REF!,#REF!,$B178,#REF!,$G$3)</f>
        <v>#REF!</v>
      </c>
      <c r="H178" s="15" t="e">
        <f t="shared" si="2"/>
        <v>#REF!</v>
      </c>
      <c r="I178">
        <f>IFERROR(VLOOKUP($B178,#REF!,11,0),0)</f>
        <v>0</v>
      </c>
      <c r="J178" s="33" t="e">
        <f>VLOOKUP($B178,#REF!,1,0)</f>
        <v>#REF!</v>
      </c>
    </row>
    <row r="179" spans="1:10" hidden="1" x14ac:dyDescent="0.25">
      <c r="A179" s="3">
        <v>1</v>
      </c>
      <c r="B179" s="10" t="s">
        <v>512</v>
      </c>
      <c r="C179" s="5" t="s">
        <v>514</v>
      </c>
      <c r="D179" s="5" t="str">
        <f>IFERROR(VLOOKUP($B179,'CUABRO BASICO '!$B:$D,3,0), )</f>
        <v>VARITON 450MG/50MG CAJA/20 GRAGEAS,ORAL</v>
      </c>
      <c r="E179" s="4" t="e">
        <f>SUMIFS(#REF!,#REF!,$B179,#REF!,$E$3)</f>
        <v>#REF!</v>
      </c>
      <c r="F179" s="2" t="e">
        <f>SUMIFS(#REF!,#REF!,$B179,#REF!,$F$3)</f>
        <v>#REF!</v>
      </c>
      <c r="G179" s="15" t="e">
        <f>SUMIFS(#REF!,#REF!,$B179,#REF!,$G$3)</f>
        <v>#REF!</v>
      </c>
      <c r="H179" s="15" t="e">
        <f t="shared" si="2"/>
        <v>#REF!</v>
      </c>
      <c r="I179">
        <f>IFERROR(VLOOKUP($B179,#REF!,11,0),0)</f>
        <v>0</v>
      </c>
      <c r="J179" s="33" t="e">
        <f>VLOOKUP($B179,#REF!,1,0)</f>
        <v>#REF!</v>
      </c>
    </row>
    <row r="180" spans="1:10" x14ac:dyDescent="0.25">
      <c r="A180" s="3">
        <v>1</v>
      </c>
      <c r="B180" s="10" t="s">
        <v>1314</v>
      </c>
      <c r="C180" s="5" t="s">
        <v>1316</v>
      </c>
      <c r="D180" s="5" t="str">
        <f>VLOOKUP($B180,'CUABRO BASICO '!$B:$D,3,0)</f>
        <v>SOMATIXEL 80 MG CAJA/1 MILILITRO,INTRAVENOSA</v>
      </c>
      <c r="E180" s="4" t="e">
        <f>SUMIFS(#REF!,#REF!,$B180,#REF!,$E$3)</f>
        <v>#REF!</v>
      </c>
      <c r="F180" s="2" t="e">
        <f>SUMIFS(#REF!,#REF!,$B180,#REF!,$F$3)</f>
        <v>#REF!</v>
      </c>
      <c r="G180" s="15" t="e">
        <f>SUMIFS(#REF!,#REF!,$B180,#REF!,$G$3)</f>
        <v>#REF!</v>
      </c>
      <c r="H180" s="15" t="e">
        <f t="shared" si="2"/>
        <v>#REF!</v>
      </c>
      <c r="I180">
        <f>IFERROR(VLOOKUP($B180,#REF!,11,0),0)</f>
        <v>0</v>
      </c>
      <c r="J180" s="33" t="e">
        <f>VLOOKUP($B180,#REF!,1,0)</f>
        <v>#REF!</v>
      </c>
    </row>
    <row r="181" spans="1:10" hidden="1" x14ac:dyDescent="0.25">
      <c r="A181" s="3">
        <v>1</v>
      </c>
      <c r="B181" s="10" t="s">
        <v>1317</v>
      </c>
      <c r="C181" s="5" t="s">
        <v>1316</v>
      </c>
      <c r="D181" s="5" t="str">
        <f>VLOOKUP($B181,'CUABRO BASICO '!$B:$D,3,0)</f>
        <v>DATILEV 20MG CAJA/1 AMPULA,INTRAVENOSA</v>
      </c>
      <c r="E181" s="4" t="e">
        <f>SUMIFS(#REF!,#REF!,$B181,#REF!,$E$3)</f>
        <v>#REF!</v>
      </c>
      <c r="F181" s="2" t="e">
        <f>SUMIFS(#REF!,#REF!,$B181,#REF!,$F$3)</f>
        <v>#REF!</v>
      </c>
      <c r="G181" s="15" t="e">
        <f>SUMIFS(#REF!,#REF!,$B181,#REF!,$G$3)</f>
        <v>#REF!</v>
      </c>
      <c r="H181" s="15" t="e">
        <f t="shared" si="2"/>
        <v>#REF!</v>
      </c>
      <c r="I181">
        <f>IFERROR(VLOOKUP($B181,#REF!,11,0),0)</f>
        <v>0</v>
      </c>
      <c r="J181" s="33" t="e">
        <f>VLOOKUP($B181,#REF!,1,0)</f>
        <v>#REF!</v>
      </c>
    </row>
    <row r="182" spans="1:10" x14ac:dyDescent="0.25">
      <c r="A182" s="3">
        <v>1</v>
      </c>
      <c r="B182" s="10" t="s">
        <v>518</v>
      </c>
      <c r="C182" s="5" t="s">
        <v>520</v>
      </c>
      <c r="D182" s="5" t="str">
        <f>VLOOKUP($B182,'CUABRO BASICO '!$B:$D,3,0)</f>
        <v>MOTILIUM 10MG CAJA 30 TABLETAS, ORAL</v>
      </c>
      <c r="E182" s="4" t="e">
        <f>SUMIFS(#REF!,#REF!,$B182,#REF!,$E$3)</f>
        <v>#REF!</v>
      </c>
      <c r="F182" s="2" t="e">
        <f>SUMIFS(#REF!,#REF!,$B182,#REF!,$F$3)</f>
        <v>#REF!</v>
      </c>
      <c r="G182" s="15" t="e">
        <f>SUMIFS(#REF!,#REF!,$B182,#REF!,$G$3)</f>
        <v>#REF!</v>
      </c>
      <c r="H182" s="15" t="e">
        <f t="shared" si="2"/>
        <v>#REF!</v>
      </c>
      <c r="I182">
        <f>IFERROR(VLOOKUP($B182,#REF!,11,0),0)</f>
        <v>0</v>
      </c>
      <c r="J182" s="33" t="e">
        <f>VLOOKUP($B182,#REF!,1,0)</f>
        <v>#REF!</v>
      </c>
    </row>
    <row r="183" spans="1:10" x14ac:dyDescent="0.25">
      <c r="A183" s="3">
        <v>1</v>
      </c>
      <c r="B183" s="10" t="s">
        <v>521</v>
      </c>
      <c r="C183" s="5" t="s">
        <v>520</v>
      </c>
      <c r="D183" s="5" t="str">
        <f>VLOOKUP($B183,'CUABRO BASICO '!$B:$D,3,0)</f>
        <v>MOTILLIUM 1mg/ml FRASCO/60 Sol.,ORAL</v>
      </c>
      <c r="E183" s="4" t="e">
        <f>SUMIFS(#REF!,#REF!,$B183,#REF!,$E$3)</f>
        <v>#REF!</v>
      </c>
      <c r="F183" s="2" t="e">
        <f>SUMIFS(#REF!,#REF!,$B183,#REF!,$F$3)</f>
        <v>#REF!</v>
      </c>
      <c r="G183" s="15" t="e">
        <f>SUMIFS(#REF!,#REF!,$B183,#REF!,$G$3)</f>
        <v>#REF!</v>
      </c>
      <c r="H183" s="15" t="e">
        <f t="shared" si="2"/>
        <v>#REF!</v>
      </c>
      <c r="I183">
        <f>IFERROR(VLOOKUP($B183,#REF!,11,0),0)</f>
        <v>0</v>
      </c>
      <c r="J183" s="33" t="e">
        <f>VLOOKUP($B183,#REF!,1,0)</f>
        <v>#REF!</v>
      </c>
    </row>
    <row r="184" spans="1:10" hidden="1" x14ac:dyDescent="0.25">
      <c r="A184" s="3">
        <v>1</v>
      </c>
      <c r="B184" s="10" t="s">
        <v>1319</v>
      </c>
      <c r="C184" s="5" t="s">
        <v>1321</v>
      </c>
      <c r="D184" s="5" t="str">
        <f>VLOOKUP($B184,'CUABRO BASICO '!$B:$D,3,0)</f>
        <v>ZYDONE 10 MG CAJA/28 TABLETAS,ORAL</v>
      </c>
      <c r="E184" s="4" t="e">
        <f>SUMIFS(#REF!,#REF!,$B184,#REF!,$E$3)</f>
        <v>#REF!</v>
      </c>
      <c r="F184" s="2" t="e">
        <f>SUMIFS(#REF!,#REF!,$B184,#REF!,$F$3)</f>
        <v>#REF!</v>
      </c>
      <c r="G184" s="15" t="e">
        <f>SUMIFS(#REF!,#REF!,$B184,#REF!,$G$3)</f>
        <v>#REF!</v>
      </c>
      <c r="H184" s="15" t="e">
        <f t="shared" si="2"/>
        <v>#REF!</v>
      </c>
      <c r="I184">
        <f>IFERROR(VLOOKUP($B184,#REF!,11,0),0)</f>
        <v>0</v>
      </c>
      <c r="J184" s="33" t="e">
        <f>VLOOKUP($B184,#REF!,1,0)</f>
        <v>#REF!</v>
      </c>
    </row>
    <row r="185" spans="1:10" x14ac:dyDescent="0.25">
      <c r="A185" s="3">
        <v>1</v>
      </c>
      <c r="B185" s="10" t="s">
        <v>523</v>
      </c>
      <c r="C185" s="5" t="s">
        <v>525</v>
      </c>
      <c r="D185" s="5" t="str">
        <f>VLOOKUP($B185,'CUABRO BASICO '!$B:$D,3,0)</f>
        <v>IOPZOX 20MG/ML FRASCO/100 GOTAS,OFTÁLMICA</v>
      </c>
      <c r="E185" s="4" t="e">
        <f>SUMIFS(#REF!,#REF!,$B185,#REF!,$E$3)</f>
        <v>#REF!</v>
      </c>
      <c r="F185" s="2" t="e">
        <f>SUMIFS(#REF!,#REF!,$B185,#REF!,$F$3)</f>
        <v>#REF!</v>
      </c>
      <c r="G185" s="15" t="e">
        <f>SUMIFS(#REF!,#REF!,$B185,#REF!,$G$3)</f>
        <v>#REF!</v>
      </c>
      <c r="H185" s="15" t="e">
        <f t="shared" si="2"/>
        <v>#REF!</v>
      </c>
      <c r="I185">
        <f>IFERROR(VLOOKUP($B185,#REF!,11,0),0)</f>
        <v>0</v>
      </c>
      <c r="J185" s="33" t="e">
        <f>VLOOKUP($B185,#REF!,1,0)</f>
        <v>#REF!</v>
      </c>
    </row>
    <row r="186" spans="1:10" x14ac:dyDescent="0.25">
      <c r="A186" s="3">
        <v>1</v>
      </c>
      <c r="B186" s="10" t="s">
        <v>526</v>
      </c>
      <c r="C186" s="5" t="s">
        <v>528</v>
      </c>
      <c r="D186" s="5" t="str">
        <f>VLOOKUP($B186,'CUABRO BASICO '!$B:$D,3,0)</f>
        <v>DORZOLAMIDA/TIMOLOL (GRIN) )20MG/5MG FRASCO /5 GOTAS,OFTÁLMICA</v>
      </c>
      <c r="E186" s="4" t="e">
        <f>SUMIFS(#REF!,#REF!,$B186,#REF!,$E$3)</f>
        <v>#REF!</v>
      </c>
      <c r="F186" s="2" t="e">
        <f>SUMIFS(#REF!,#REF!,$B186,#REF!,$F$3)</f>
        <v>#REF!</v>
      </c>
      <c r="G186" s="15" t="e">
        <f>SUMIFS(#REF!,#REF!,$B186,#REF!,$G$3)</f>
        <v>#REF!</v>
      </c>
      <c r="H186" s="15" t="e">
        <f t="shared" si="2"/>
        <v>#REF!</v>
      </c>
      <c r="I186">
        <f>IFERROR(VLOOKUP($B186,#REF!,11,0),0)</f>
        <v>0</v>
      </c>
      <c r="J186" s="33" t="e">
        <f>VLOOKUP($B186,#REF!,1,0)</f>
        <v>#REF!</v>
      </c>
    </row>
    <row r="187" spans="1:10" x14ac:dyDescent="0.25">
      <c r="A187" s="3">
        <v>1</v>
      </c>
      <c r="B187" s="10" t="s">
        <v>1323</v>
      </c>
      <c r="C187" s="5" t="s">
        <v>1325</v>
      </c>
      <c r="D187" s="5" t="str">
        <f>VLOOKUP($B187,'CUABRO BASICO '!$B:$D,3,0)</f>
        <v>XIDOR 4MG CAJA 20 TABLETAS, ORAL</v>
      </c>
      <c r="E187" s="4" t="e">
        <f>SUMIFS(#REF!,#REF!,$B187,#REF!,$E$3)</f>
        <v>#REF!</v>
      </c>
      <c r="F187" s="2" t="e">
        <f>SUMIFS(#REF!,#REF!,$B187,#REF!,$F$3)</f>
        <v>#REF!</v>
      </c>
      <c r="G187" s="15" t="e">
        <f>SUMIFS(#REF!,#REF!,$B187,#REF!,$G$3)</f>
        <v>#REF!</v>
      </c>
      <c r="H187" s="15" t="e">
        <f t="shared" si="2"/>
        <v>#REF!</v>
      </c>
      <c r="I187">
        <f>IFERROR(VLOOKUP($B187,#REF!,11,0),0)</f>
        <v>0</v>
      </c>
      <c r="J187" s="33" t="e">
        <f>VLOOKUP($B187,#REF!,1,0)</f>
        <v>#REF!</v>
      </c>
    </row>
    <row r="188" spans="1:10" x14ac:dyDescent="0.25">
      <c r="A188" s="3">
        <v>1</v>
      </c>
      <c r="B188" s="10" t="s">
        <v>529</v>
      </c>
      <c r="C188" s="5" t="s">
        <v>531</v>
      </c>
      <c r="D188" s="5" t="str">
        <f>VLOOKUP($B188,'CUABRO BASICO '!$B:$D,3,0)</f>
        <v>ROXIDOLIN 100 MG FRASCO 10 CAPSULAS, ORAL</v>
      </c>
      <c r="E188" s="4" t="e">
        <f>SUMIFS(#REF!,#REF!,$B188,#REF!,$E$3)</f>
        <v>#REF!</v>
      </c>
      <c r="F188" s="2" t="e">
        <f>SUMIFS(#REF!,#REF!,$B188,#REF!,$F$3)</f>
        <v>#REF!</v>
      </c>
      <c r="G188" s="15" t="e">
        <f>SUMIFS(#REF!,#REF!,$B188,#REF!,$G$3)</f>
        <v>#REF!</v>
      </c>
      <c r="H188" s="15" t="e">
        <f t="shared" si="2"/>
        <v>#REF!</v>
      </c>
      <c r="I188">
        <f>IFERROR(VLOOKUP($B188,#REF!,11,0),0)</f>
        <v>0</v>
      </c>
      <c r="J188" s="33" t="e">
        <f>VLOOKUP($B188,#REF!,1,0)</f>
        <v>#REF!</v>
      </c>
    </row>
    <row r="189" spans="1:10" x14ac:dyDescent="0.25">
      <c r="A189" s="3">
        <v>1</v>
      </c>
      <c r="B189" s="10" t="s">
        <v>2029</v>
      </c>
      <c r="C189" s="5" t="s">
        <v>2078</v>
      </c>
      <c r="D189" s="5" t="str">
        <f>VLOOKUP($B189,'CUABRO BASICO '!$B:$D,3,0)</f>
        <v>ZUCLODOX 50MG CAJA/1 AMPULA,INTRAVENOSA</v>
      </c>
      <c r="E189" s="4" t="e">
        <f>SUMIFS(#REF!,#REF!,$B189,#REF!,$E$3)</f>
        <v>#REF!</v>
      </c>
      <c r="F189" s="2" t="e">
        <f>SUMIFS(#REF!,#REF!,$B189,#REF!,$F$3)</f>
        <v>#REF!</v>
      </c>
      <c r="G189" s="15" t="e">
        <f>SUMIFS(#REF!,#REF!,$B189,#REF!,$G$3)</f>
        <v>#REF!</v>
      </c>
      <c r="H189" s="15" t="e">
        <f t="shared" si="2"/>
        <v>#REF!</v>
      </c>
      <c r="I189">
        <f>IFERROR(VLOOKUP($B189,#REF!,11,0),0)</f>
        <v>0</v>
      </c>
      <c r="J189" s="33" t="e">
        <f>VLOOKUP($B189,#REF!,1,0)</f>
        <v>#REF!</v>
      </c>
    </row>
    <row r="190" spans="1:10" x14ac:dyDescent="0.25">
      <c r="A190" s="3">
        <v>1</v>
      </c>
      <c r="B190" s="10" t="s">
        <v>1326</v>
      </c>
      <c r="C190" s="5" t="s">
        <v>1328</v>
      </c>
      <c r="D190" s="5" t="str">
        <f>VLOOKUP($B190,'CUABRO BASICO '!$B:$D,3,0)</f>
        <v>CAELYX 2.0MG/ML CAJA/1 AMPULA,INTRAVENOSA</v>
      </c>
      <c r="E190" s="4" t="e">
        <f>SUMIFS(#REF!,#REF!,$B190,#REF!,$E$3)</f>
        <v>#REF!</v>
      </c>
      <c r="F190" s="2" t="e">
        <f>SUMIFS(#REF!,#REF!,$B190,#REF!,$F$3)</f>
        <v>#REF!</v>
      </c>
      <c r="G190" s="15" t="e">
        <f>SUMIFS(#REF!,#REF!,$B190,#REF!,$G$3)</f>
        <v>#REF!</v>
      </c>
      <c r="H190" s="15" t="e">
        <f t="shared" si="2"/>
        <v>#REF!</v>
      </c>
      <c r="I190">
        <f>IFERROR(VLOOKUP($B190,#REF!,11,0),0)</f>
        <v>0</v>
      </c>
      <c r="J190" s="33" t="e">
        <f>VLOOKUP($B190,#REF!,1,0)</f>
        <v>#REF!</v>
      </c>
    </row>
    <row r="191" spans="1:10" hidden="1" x14ac:dyDescent="0.25">
      <c r="A191" s="3">
        <v>1</v>
      </c>
      <c r="B191" s="10" t="s">
        <v>532</v>
      </c>
      <c r="C191" s="5" t="s">
        <v>534</v>
      </c>
      <c r="D191" s="5" t="str">
        <f>VLOOKUP($B191,'CUABRO BASICO '!$B:$D,3,0)</f>
        <v>BIOXOVER (DROPROPIZINA) 300MG/100ML FRASCO/120 JARABE,ORAL</v>
      </c>
      <c r="E191" s="4" t="e">
        <f>SUMIFS(#REF!,#REF!,$B191,#REF!,$E$3)</f>
        <v>#REF!</v>
      </c>
      <c r="F191" s="2" t="e">
        <f>SUMIFS(#REF!,#REF!,$B191,#REF!,$F$3)</f>
        <v>#REF!</v>
      </c>
      <c r="G191" s="15" t="e">
        <f>SUMIFS(#REF!,#REF!,$B191,#REF!,$G$3)</f>
        <v>#REF!</v>
      </c>
      <c r="H191" s="15" t="e">
        <f t="shared" si="2"/>
        <v>#REF!</v>
      </c>
      <c r="I191">
        <f>IFERROR(VLOOKUP($B191,#REF!,11,0),0)</f>
        <v>0</v>
      </c>
      <c r="J191" s="33" t="e">
        <f>VLOOKUP($B191,#REF!,1,0)</f>
        <v>#REF!</v>
      </c>
    </row>
    <row r="192" spans="1:10" x14ac:dyDescent="0.25">
      <c r="A192" s="3">
        <v>1</v>
      </c>
      <c r="B192" s="10" t="s">
        <v>1329</v>
      </c>
      <c r="C192" s="5" t="s">
        <v>1331</v>
      </c>
      <c r="D192" s="5" t="str">
        <f>VLOOKUP($B192,'CUABRO BASICO '!$B:$D,3,0)</f>
        <v>DULOXETINA (pisa) 60 MG CAJA/14 CAPSULAS,ORAL</v>
      </c>
      <c r="E192" s="4" t="e">
        <f>SUMIFS(#REF!,#REF!,$B192,#REF!,$E$3)</f>
        <v>#REF!</v>
      </c>
      <c r="F192" s="2" t="e">
        <f>SUMIFS(#REF!,#REF!,$B192,#REF!,$F$3)</f>
        <v>#REF!</v>
      </c>
      <c r="G192" s="15" t="e">
        <f>SUMIFS(#REF!,#REF!,$B192,#REF!,$G$3)</f>
        <v>#REF!</v>
      </c>
      <c r="H192" s="15" t="e">
        <f t="shared" si="2"/>
        <v>#REF!</v>
      </c>
      <c r="I192">
        <f>IFERROR(VLOOKUP($B192,#REF!,11,0),0)</f>
        <v>0</v>
      </c>
      <c r="J192" s="33" t="e">
        <f>VLOOKUP($B192,#REF!,1,0)</f>
        <v>#REF!</v>
      </c>
    </row>
    <row r="193" spans="1:10" x14ac:dyDescent="0.25">
      <c r="A193" s="3">
        <v>1</v>
      </c>
      <c r="B193" s="10" t="s">
        <v>2030</v>
      </c>
      <c r="C193" s="5" t="s">
        <v>2275</v>
      </c>
      <c r="D193" s="5">
        <f>IFERROR(VLOOKUP($B193,'CUABRO BASICO '!$B:$D,3,0), )</f>
        <v>0</v>
      </c>
      <c r="E193" s="4" t="e">
        <f>SUMIFS(#REF!,#REF!,$B193,#REF!,$E$3)</f>
        <v>#REF!</v>
      </c>
      <c r="F193" s="2" t="e">
        <f>SUMIFS(#REF!,#REF!,$B193,#REF!,$F$3)</f>
        <v>#REF!</v>
      </c>
      <c r="G193" s="15" t="e">
        <f>SUMIFS(#REF!,#REF!,$B193,#REF!,$G$3)</f>
        <v>#REF!</v>
      </c>
      <c r="H193" s="15" t="e">
        <f t="shared" si="2"/>
        <v>#REF!</v>
      </c>
      <c r="I193">
        <f>IFERROR(VLOOKUP($B193,#REF!,11,0),0)</f>
        <v>0</v>
      </c>
      <c r="J193" s="33" t="e">
        <f>VLOOKUP($B193,#REF!,1,0)</f>
        <v>#REF!</v>
      </c>
    </row>
    <row r="194" spans="1:10" x14ac:dyDescent="0.25">
      <c r="A194" s="3">
        <v>1</v>
      </c>
      <c r="B194" s="10" t="s">
        <v>1332</v>
      </c>
      <c r="C194" s="5" t="s">
        <v>1334</v>
      </c>
      <c r="D194" s="5" t="str">
        <f>VLOOKUP($B194,'CUABRO BASICO '!$B:$D,3,0)</f>
        <v>ATRIPLA 600MG/200MG/300MG CAJA/30 TABLETAS,ORAL</v>
      </c>
      <c r="E194" s="4" t="e">
        <f>SUMIFS(#REF!,#REF!,$B194,#REF!,$E$3)</f>
        <v>#REF!</v>
      </c>
      <c r="F194" s="2" t="e">
        <f>SUMIFS(#REF!,#REF!,$B194,#REF!,$F$3)</f>
        <v>#REF!</v>
      </c>
      <c r="G194" s="15" t="e">
        <f>SUMIFS(#REF!,#REF!,$B194,#REF!,$G$3)</f>
        <v>#REF!</v>
      </c>
      <c r="H194" s="15" t="e">
        <f t="shared" si="2"/>
        <v>#REF!</v>
      </c>
      <c r="I194">
        <f>IFERROR(VLOOKUP($B194,#REF!,11,0),0)</f>
        <v>0</v>
      </c>
      <c r="J194" s="33" t="e">
        <f>VLOOKUP($B194,#REF!,1,0)</f>
        <v>#REF!</v>
      </c>
    </row>
    <row r="195" spans="1:10" hidden="1" x14ac:dyDescent="0.25">
      <c r="A195" s="3">
        <v>1</v>
      </c>
      <c r="B195" s="10" t="s">
        <v>535</v>
      </c>
      <c r="C195" s="5" t="s">
        <v>537</v>
      </c>
      <c r="D195" s="5" t="str">
        <f>VLOOKUP($B195,'CUABRO BASICO '!$B:$D,3,0)</f>
        <v>HIDRAZORT (ELECTROLITOS) 20GR/1.5GR/3.5GR/2.9 CAJA/25 SOBRES,ORAL</v>
      </c>
      <c r="E195" s="4" t="e">
        <f>SUMIFS(#REF!,#REF!,$B195,#REF!,$E$3)</f>
        <v>#REF!</v>
      </c>
      <c r="F195" s="2" t="e">
        <f>SUMIFS(#REF!,#REF!,$B195,#REF!,$F$3)</f>
        <v>#REF!</v>
      </c>
      <c r="G195" s="15" t="e">
        <f>SUMIFS(#REF!,#REF!,$B195,#REF!,$G$3)</f>
        <v>#REF!</v>
      </c>
      <c r="H195" s="15" t="e">
        <f t="shared" si="2"/>
        <v>#REF!</v>
      </c>
      <c r="I195">
        <f>IFERROR(VLOOKUP($B195,#REF!,11,0),0)</f>
        <v>0</v>
      </c>
      <c r="J195" s="33" t="e">
        <f>VLOOKUP($B195,#REF!,1,0)</f>
        <v>#REF!</v>
      </c>
    </row>
    <row r="196" spans="1:10" hidden="1" x14ac:dyDescent="0.25">
      <c r="A196" s="3">
        <v>1</v>
      </c>
      <c r="B196" s="10" t="s">
        <v>1338</v>
      </c>
      <c r="C196" s="5" t="s">
        <v>1340</v>
      </c>
      <c r="D196" s="5" t="str">
        <f>VLOOKUP($B196,'CUABRO BASICO '!$B:$D,3,0)</f>
        <v>TRUVADA 200 mg/300 mg CAJA/30 TABLETAS,ORAL</v>
      </c>
      <c r="E196" s="4" t="e">
        <f>SUMIFS(#REF!,#REF!,$B196,#REF!,$E$3)</f>
        <v>#REF!</v>
      </c>
      <c r="F196" s="2" t="e">
        <f>SUMIFS(#REF!,#REF!,$B196,#REF!,$F$3)</f>
        <v>#REF!</v>
      </c>
      <c r="G196" s="15" t="e">
        <f>SUMIFS(#REF!,#REF!,$B196,#REF!,$G$3)</f>
        <v>#REF!</v>
      </c>
      <c r="H196" s="15" t="e">
        <f t="shared" si="2"/>
        <v>#REF!</v>
      </c>
      <c r="I196">
        <f>IFERROR(VLOOKUP($B196,#REF!,11,0),0)</f>
        <v>0</v>
      </c>
      <c r="J196" s="33" t="e">
        <f>VLOOKUP($B196,#REF!,1,0)</f>
        <v>#REF!</v>
      </c>
    </row>
    <row r="197" spans="1:10" hidden="1" x14ac:dyDescent="0.25">
      <c r="A197" s="3">
        <v>1</v>
      </c>
      <c r="B197" s="10" t="s">
        <v>538</v>
      </c>
      <c r="C197" s="5" t="s">
        <v>540</v>
      </c>
      <c r="D197" s="5" t="str">
        <f>VLOOKUP($B197,'CUABRO BASICO '!$B:$D,3,0)</f>
        <v>OLAVAC 10 mg CAJA/30 TABLETAS,ORAL</v>
      </c>
      <c r="E197" s="4" t="e">
        <f>SUMIFS(#REF!,#REF!,$B197,#REF!,$E$3)</f>
        <v>#REF!</v>
      </c>
      <c r="F197" s="2" t="e">
        <f>SUMIFS(#REF!,#REF!,$B197,#REF!,$F$3)</f>
        <v>#REF!</v>
      </c>
      <c r="G197" s="15" t="e">
        <f>SUMIFS(#REF!,#REF!,$B197,#REF!,$G$3)</f>
        <v>#REF!</v>
      </c>
      <c r="H197" s="15" t="e">
        <f t="shared" ref="H197:H260" si="3">SUM(E197:G197)</f>
        <v>#REF!</v>
      </c>
      <c r="I197">
        <f>IFERROR(VLOOKUP($B197,#REF!,11,0),0)</f>
        <v>0</v>
      </c>
      <c r="J197" s="33" t="e">
        <f>VLOOKUP($B197,#REF!,1,0)</f>
        <v>#REF!</v>
      </c>
    </row>
    <row r="198" spans="1:10" x14ac:dyDescent="0.25">
      <c r="A198" s="3">
        <v>1</v>
      </c>
      <c r="B198" s="10" t="s">
        <v>1341</v>
      </c>
      <c r="C198" s="5" t="s">
        <v>1343</v>
      </c>
      <c r="D198" s="5" t="str">
        <f>VLOOKUP($B198,'CUABRO BASICO '!$B:$D,3,0)</f>
        <v>EPINASTINA ultra 20mg CAJA/10 TABLETAS,ORAL</v>
      </c>
      <c r="E198" s="4" t="e">
        <f>SUMIFS(#REF!,#REF!,$B198,#REF!,$E$3)</f>
        <v>#REF!</v>
      </c>
      <c r="F198" s="2" t="e">
        <f>SUMIFS(#REF!,#REF!,$B198,#REF!,$F$3)</f>
        <v>#REF!</v>
      </c>
      <c r="G198" s="15" t="e">
        <f>SUMIFS(#REF!,#REF!,$B198,#REF!,$G$3)</f>
        <v>#REF!</v>
      </c>
      <c r="H198" s="15" t="e">
        <f t="shared" si="3"/>
        <v>#REF!</v>
      </c>
      <c r="I198">
        <f>IFERROR(VLOOKUP($B198,#REF!,11,0),0)</f>
        <v>0</v>
      </c>
      <c r="J198" s="33" t="e">
        <f>VLOOKUP($B198,#REF!,1,0)</f>
        <v>#REF!</v>
      </c>
    </row>
    <row r="199" spans="1:10" x14ac:dyDescent="0.25">
      <c r="A199" s="3">
        <v>1</v>
      </c>
      <c r="B199" s="10" t="s">
        <v>1344</v>
      </c>
      <c r="C199" s="5" t="s">
        <v>1346</v>
      </c>
      <c r="D199" s="5" t="str">
        <f>VLOOKUP($B199,'CUABRO BASICO '!$B:$D,3,0)</f>
        <v>EPIRUBICINA G.I. 50 mg/10 ml Sol. IV ENVASE/1 AMPOLLETAS,INTRAVENOSA</v>
      </c>
      <c r="E199" s="4" t="e">
        <f>SUMIFS(#REF!,#REF!,$B199,#REF!,$E$3)</f>
        <v>#REF!</v>
      </c>
      <c r="F199" s="2" t="e">
        <f>SUMIFS(#REF!,#REF!,$B199,#REF!,$F$3)</f>
        <v>#REF!</v>
      </c>
      <c r="G199" s="15" t="e">
        <f>SUMIFS(#REF!,#REF!,$B199,#REF!,$G$3)</f>
        <v>#REF!</v>
      </c>
      <c r="H199" s="15" t="e">
        <f t="shared" si="3"/>
        <v>#REF!</v>
      </c>
      <c r="I199">
        <f>IFERROR(VLOOKUP($B199,#REF!,11,0),0)</f>
        <v>0</v>
      </c>
      <c r="J199" s="33" t="e">
        <f>VLOOKUP($B199,#REF!,1,0)</f>
        <v>#REF!</v>
      </c>
    </row>
    <row r="200" spans="1:10" hidden="1" x14ac:dyDescent="0.25">
      <c r="A200" s="3">
        <v>1</v>
      </c>
      <c r="B200" s="10" t="s">
        <v>546</v>
      </c>
      <c r="C200" s="5" t="s">
        <v>548</v>
      </c>
      <c r="D200" s="5" t="str">
        <f>VLOOKUP($B200,'CUABRO BASICO '!$B:$D,3,0)</f>
        <v>ERITROVIER-T 500 mg CAJA/20 TABLETAS,ORAL</v>
      </c>
      <c r="E200" s="4" t="e">
        <f>SUMIFS(#REF!,#REF!,$B200,#REF!,$E$3)</f>
        <v>#REF!</v>
      </c>
      <c r="F200" s="2" t="e">
        <f>SUMIFS(#REF!,#REF!,$B200,#REF!,$F$3)</f>
        <v>#REF!</v>
      </c>
      <c r="G200" s="15" t="e">
        <f>SUMIFS(#REF!,#REF!,$B200,#REF!,$G$3)</f>
        <v>#REF!</v>
      </c>
      <c r="H200" s="15" t="e">
        <f t="shared" si="3"/>
        <v>#REF!</v>
      </c>
      <c r="I200">
        <f>IFERROR(VLOOKUP($B200,#REF!,11,0),0)</f>
        <v>0</v>
      </c>
      <c r="J200" s="33" t="e">
        <f>VLOOKUP($B200,#REF!,1,0)</f>
        <v>#REF!</v>
      </c>
    </row>
    <row r="201" spans="1:10" x14ac:dyDescent="0.25">
      <c r="A201" s="3">
        <v>1</v>
      </c>
      <c r="B201" s="10" t="s">
        <v>1347</v>
      </c>
      <c r="C201" s="5" t="s">
        <v>1349</v>
      </c>
      <c r="D201" s="5" t="str">
        <f>VLOOKUP($B201,'CUABRO BASICO '!$B:$D,3,0)</f>
        <v>ALVERITIN 2000 U.I. CAJA/12 AMPULA,SUBCUTANEA</v>
      </c>
      <c r="E201" s="4" t="e">
        <f>SUMIFS(#REF!,#REF!,$B201,#REF!,$E$3)</f>
        <v>#REF!</v>
      </c>
      <c r="F201" s="2" t="e">
        <f>SUMIFS(#REF!,#REF!,$B201,#REF!,$F$3)</f>
        <v>#REF!</v>
      </c>
      <c r="G201" s="15" t="e">
        <f>SUMIFS(#REF!,#REF!,$B201,#REF!,$G$3)</f>
        <v>#REF!</v>
      </c>
      <c r="H201" s="15" t="e">
        <f t="shared" si="3"/>
        <v>#REF!</v>
      </c>
      <c r="I201">
        <f>IFERROR(VLOOKUP($B201,#REF!,11,0),0)</f>
        <v>0</v>
      </c>
      <c r="J201" s="33" t="e">
        <f>VLOOKUP($B201,#REF!,1,0)</f>
        <v>#REF!</v>
      </c>
    </row>
    <row r="202" spans="1:10" x14ac:dyDescent="0.25">
      <c r="A202" s="3">
        <v>1</v>
      </c>
      <c r="B202" s="10" t="s">
        <v>1350</v>
      </c>
      <c r="C202" s="5" t="s">
        <v>1349</v>
      </c>
      <c r="D202" s="5" t="str">
        <f>VLOOKUP($B202,'CUABRO BASICO '!$B:$D,3,0)</f>
        <v>ALVERITIN 4000 U.I. CAJA/6 AMPULA,SUBCUTANEA</v>
      </c>
      <c r="E202" s="4" t="e">
        <f>SUMIFS(#REF!,#REF!,$B202,#REF!,$E$3)</f>
        <v>#REF!</v>
      </c>
      <c r="F202" s="2" t="e">
        <f>SUMIFS(#REF!,#REF!,$B202,#REF!,$F$3)</f>
        <v>#REF!</v>
      </c>
      <c r="G202" s="15" t="e">
        <f>SUMIFS(#REF!,#REF!,$B202,#REF!,$G$3)</f>
        <v>#REF!</v>
      </c>
      <c r="H202" s="15" t="e">
        <f t="shared" si="3"/>
        <v>#REF!</v>
      </c>
      <c r="I202">
        <f>IFERROR(VLOOKUP($B202,#REF!,11,0),0)</f>
        <v>0</v>
      </c>
      <c r="J202" s="33" t="e">
        <f>VLOOKUP($B202,#REF!,1,0)</f>
        <v>#REF!</v>
      </c>
    </row>
    <row r="203" spans="1:10" x14ac:dyDescent="0.25">
      <c r="A203" s="3">
        <v>1</v>
      </c>
      <c r="B203" s="10" t="s">
        <v>1352</v>
      </c>
      <c r="C203" s="5" t="s">
        <v>1354</v>
      </c>
      <c r="D203" s="5" t="str">
        <f>VLOOKUP($B203,'CUABRO BASICO '!$B:$D,3,0)</f>
        <v>INVANZ 1 g FCO /1 Sol,INTRAMUSCULAR</v>
      </c>
      <c r="E203" s="4" t="e">
        <f>SUMIFS(#REF!,#REF!,$B203,#REF!,$E$3)</f>
        <v>#REF!</v>
      </c>
      <c r="F203" s="2" t="e">
        <f>SUMIFS(#REF!,#REF!,$B203,#REF!,$F$3)</f>
        <v>#REF!</v>
      </c>
      <c r="G203" s="15" t="e">
        <f>SUMIFS(#REF!,#REF!,$B203,#REF!,$G$3)</f>
        <v>#REF!</v>
      </c>
      <c r="H203" s="15" t="e">
        <f t="shared" si="3"/>
        <v>#REF!</v>
      </c>
      <c r="I203">
        <f>IFERROR(VLOOKUP($B203,#REF!,11,0),0)</f>
        <v>0</v>
      </c>
      <c r="J203" s="33" t="e">
        <f>VLOOKUP($B203,#REF!,1,0)</f>
        <v>#REF!</v>
      </c>
    </row>
    <row r="204" spans="1:10" x14ac:dyDescent="0.25">
      <c r="A204" s="3">
        <v>1</v>
      </c>
      <c r="B204" s="10" t="s">
        <v>1179</v>
      </c>
      <c r="C204" s="5" t="s">
        <v>1181</v>
      </c>
      <c r="D204" s="5" t="str">
        <f>VLOOKUP($B204,'CUABRO BASICO '!$B:$D,3,0)</f>
        <v>NANDRESTO 10 MG CAJA/28 TABLETAS,ORAL</v>
      </c>
      <c r="E204" s="4" t="e">
        <f>SUMIFS(#REF!,#REF!,$B204,#REF!,$E$3)</f>
        <v>#REF!</v>
      </c>
      <c r="F204" s="2" t="e">
        <f>SUMIFS(#REF!,#REF!,$B204,#REF!,$F$3)</f>
        <v>#REF!</v>
      </c>
      <c r="G204" s="15" t="e">
        <f>SUMIFS(#REF!,#REF!,$B204,#REF!,$G$3)</f>
        <v>#REF!</v>
      </c>
      <c r="H204" s="15" t="e">
        <f t="shared" si="3"/>
        <v>#REF!</v>
      </c>
      <c r="I204">
        <f>IFERROR(VLOOKUP($B204,#REF!,11,0),0)</f>
        <v>0</v>
      </c>
      <c r="J204" s="33" t="e">
        <f>VLOOKUP($B204,#REF!,1,0)</f>
        <v>#REF!</v>
      </c>
    </row>
    <row r="205" spans="1:10" x14ac:dyDescent="0.25">
      <c r="A205" s="3">
        <v>1</v>
      </c>
      <c r="B205" s="10" t="s">
        <v>549</v>
      </c>
      <c r="C205" s="5" t="s">
        <v>551</v>
      </c>
      <c r="D205" s="5" t="str">
        <f>VLOOKUP($B205,'CUABRO BASICO '!$B:$D,3,0)</f>
        <v>ALDACTONE 100 MG CAJA 30 TABLETAS, ORAL</v>
      </c>
      <c r="E205" s="4" t="e">
        <f>SUMIFS(#REF!,#REF!,$B205,#REF!,$E$3)</f>
        <v>#REF!</v>
      </c>
      <c r="F205" s="2" t="e">
        <f>SUMIFS(#REF!,#REF!,$B205,#REF!,$F$3)</f>
        <v>#REF!</v>
      </c>
      <c r="G205" s="15" t="e">
        <f>SUMIFS(#REF!,#REF!,$B205,#REF!,$G$3)</f>
        <v>#REF!</v>
      </c>
      <c r="H205" s="15" t="e">
        <f t="shared" si="3"/>
        <v>#REF!</v>
      </c>
      <c r="I205">
        <f>IFERROR(VLOOKUP($B205,#REF!,11,0),0)</f>
        <v>0</v>
      </c>
      <c r="J205" s="33" t="e">
        <f>VLOOKUP($B205,#REF!,1,0)</f>
        <v>#REF!</v>
      </c>
    </row>
    <row r="206" spans="1:10" x14ac:dyDescent="0.25">
      <c r="A206" s="3">
        <v>1</v>
      </c>
      <c r="B206" s="10" t="s">
        <v>552</v>
      </c>
      <c r="C206" s="5" t="s">
        <v>551</v>
      </c>
      <c r="D206" s="5" t="str">
        <f>VLOOKUP($B206,'CUABRO BASICO '!$B:$D,3,0)</f>
        <v>ESPIRONOLACTONA (ULTRA LAB) 25 MG CAJA/30 TABLETAS,ORAL</v>
      </c>
      <c r="E206" s="4" t="e">
        <f>SUMIFS(#REF!,#REF!,$B206,#REF!,$E$3)</f>
        <v>#REF!</v>
      </c>
      <c r="F206" s="2" t="e">
        <f>SUMIFS(#REF!,#REF!,$B206,#REF!,$F$3)</f>
        <v>#REF!</v>
      </c>
      <c r="G206" s="15" t="e">
        <f>SUMIFS(#REF!,#REF!,$B206,#REF!,$G$3)</f>
        <v>#REF!</v>
      </c>
      <c r="H206" s="15" t="e">
        <f t="shared" si="3"/>
        <v>#REF!</v>
      </c>
      <c r="I206">
        <f>IFERROR(VLOOKUP($B206,#REF!,11,0),0)</f>
        <v>0</v>
      </c>
      <c r="J206" s="33" t="e">
        <f>VLOOKUP($B206,#REF!,1,0)</f>
        <v>#REF!</v>
      </c>
    </row>
    <row r="207" spans="1:10" x14ac:dyDescent="0.25">
      <c r="A207" s="3">
        <v>1</v>
      </c>
      <c r="B207" s="10" t="s">
        <v>554</v>
      </c>
      <c r="C207" s="5" t="s">
        <v>556</v>
      </c>
      <c r="D207" s="5" t="str">
        <f>VLOOKUP($B207,'CUABRO BASICO '!$B:$D,3,0)</f>
        <v>ENTEROGERMINA 5ml/2billones UFC CAJA/20 AMPOLLETAS,ORAL</v>
      </c>
      <c r="E207" s="4" t="e">
        <f>SUMIFS(#REF!,#REF!,$B207,#REF!,$E$3)</f>
        <v>#REF!</v>
      </c>
      <c r="F207" s="2" t="e">
        <f>SUMIFS(#REF!,#REF!,$B207,#REF!,$F$3)</f>
        <v>#REF!</v>
      </c>
      <c r="G207" s="15" t="e">
        <f>SUMIFS(#REF!,#REF!,$B207,#REF!,$G$3)</f>
        <v>#REF!</v>
      </c>
      <c r="H207" s="15" t="e">
        <f t="shared" si="3"/>
        <v>#REF!</v>
      </c>
      <c r="I207">
        <f>IFERROR(VLOOKUP($B207,#REF!,11,0),0)</f>
        <v>0</v>
      </c>
      <c r="J207" s="33" t="e">
        <f>VLOOKUP($B207,#REF!,1,0)</f>
        <v>#REF!</v>
      </c>
    </row>
    <row r="208" spans="1:10" hidden="1" x14ac:dyDescent="0.25">
      <c r="A208" s="3">
        <v>1</v>
      </c>
      <c r="B208" s="10" t="s">
        <v>2031</v>
      </c>
      <c r="C208" s="5" t="s">
        <v>2276</v>
      </c>
      <c r="D208" s="5">
        <f>IFERROR(VLOOKUP($B208,'CUABRO BASICO '!$B:$D,3,0), )</f>
        <v>0</v>
      </c>
      <c r="E208" s="4" t="e">
        <f>SUMIFS(#REF!,#REF!,$B208,#REF!,$E$3)</f>
        <v>#REF!</v>
      </c>
      <c r="F208" s="2" t="e">
        <f>SUMIFS(#REF!,#REF!,$B208,#REF!,$F$3)</f>
        <v>#REF!</v>
      </c>
      <c r="G208" s="15" t="e">
        <f>SUMIFS(#REF!,#REF!,$B208,#REF!,$G$3)</f>
        <v>#REF!</v>
      </c>
      <c r="H208" s="15" t="e">
        <f t="shared" si="3"/>
        <v>#REF!</v>
      </c>
      <c r="I208">
        <f>IFERROR(VLOOKUP($B208,#REF!,11,0),0)</f>
        <v>0</v>
      </c>
      <c r="J208" s="33" t="e">
        <f>VLOOKUP($B208,#REF!,1,0)</f>
        <v>#REF!</v>
      </c>
    </row>
    <row r="209" spans="1:10" x14ac:dyDescent="0.25">
      <c r="A209" s="3">
        <v>1</v>
      </c>
      <c r="B209" s="10" t="s">
        <v>560</v>
      </c>
      <c r="C209" s="5" t="s">
        <v>562</v>
      </c>
      <c r="D209" s="5" t="str">
        <f>VLOOKUP($B209,'CUABRO BASICO '!$B:$D,3,0)</f>
        <v>OVESTIN 0.5 mg CAJA/15 OVULOS,VAGINAL</v>
      </c>
      <c r="E209" s="4" t="e">
        <f>SUMIFS(#REF!,#REF!,$B209,#REF!,$E$3)</f>
        <v>#REF!</v>
      </c>
      <c r="F209" s="2" t="e">
        <f>SUMIFS(#REF!,#REF!,$B209,#REF!,$F$3)</f>
        <v>#REF!</v>
      </c>
      <c r="G209" s="15" t="e">
        <f>SUMIFS(#REF!,#REF!,$B209,#REF!,$G$3)</f>
        <v>#REF!</v>
      </c>
      <c r="H209" s="15" t="e">
        <f t="shared" si="3"/>
        <v>#REF!</v>
      </c>
      <c r="I209">
        <f>IFERROR(VLOOKUP($B209,#REF!,11,0),0)</f>
        <v>0</v>
      </c>
      <c r="J209" s="33" t="e">
        <f>VLOOKUP($B209,#REF!,1,0)</f>
        <v>#REF!</v>
      </c>
    </row>
    <row r="210" spans="1:10" x14ac:dyDescent="0.25">
      <c r="A210" s="3">
        <v>1</v>
      </c>
      <c r="B210" s="10" t="s">
        <v>563</v>
      </c>
      <c r="C210" s="5" t="s">
        <v>565</v>
      </c>
      <c r="D210" s="5" t="str">
        <f>VLOOKUP($B210,'CUABRO BASICO '!$B:$D,3,0)</f>
        <v>ELRREDIN 0.625 mg CAJA/42 GRAGEAS,ORAL</v>
      </c>
      <c r="E210" s="4" t="e">
        <f>SUMIFS(#REF!,#REF!,$B210,#REF!,$E$3)</f>
        <v>#REF!</v>
      </c>
      <c r="F210" s="2" t="e">
        <f>SUMIFS(#REF!,#REF!,$B210,#REF!,$F$3)</f>
        <v>#REF!</v>
      </c>
      <c r="G210" s="15" t="e">
        <f>SUMIFS(#REF!,#REF!,$B210,#REF!,$G$3)</f>
        <v>#REF!</v>
      </c>
      <c r="H210" s="15" t="e">
        <f t="shared" si="3"/>
        <v>#REF!</v>
      </c>
      <c r="I210">
        <f>IFERROR(VLOOKUP($B210,#REF!,11,0),0)</f>
        <v>0</v>
      </c>
      <c r="J210" s="33" t="e">
        <f>VLOOKUP($B210,#REF!,1,0)</f>
        <v>#REF!</v>
      </c>
    </row>
    <row r="211" spans="1:10" x14ac:dyDescent="0.25">
      <c r="A211" s="3">
        <v>1</v>
      </c>
      <c r="B211" s="10" t="s">
        <v>566</v>
      </c>
      <c r="C211" s="5" t="s">
        <v>565</v>
      </c>
      <c r="D211" s="5" t="str">
        <f>VLOOKUP($B211,'CUABRO BASICO '!$B:$D,3,0)</f>
        <v>ESTROGENOS CONJUGADOS 62.5MG/100MG TUBO/43 DOSIS,VAGINAL</v>
      </c>
      <c r="E211" s="4" t="e">
        <f>SUMIFS(#REF!,#REF!,$B211,#REF!,$E$3)</f>
        <v>#REF!</v>
      </c>
      <c r="F211" s="2" t="e">
        <f>SUMIFS(#REF!,#REF!,$B211,#REF!,$F$3)</f>
        <v>#REF!</v>
      </c>
      <c r="G211" s="15" t="e">
        <f>SUMIFS(#REF!,#REF!,$B211,#REF!,$G$3)</f>
        <v>#REF!</v>
      </c>
      <c r="H211" s="15" t="e">
        <f t="shared" si="3"/>
        <v>#REF!</v>
      </c>
      <c r="I211">
        <f>IFERROR(VLOOKUP($B211,#REF!,11,0),0)</f>
        <v>0</v>
      </c>
      <c r="J211" s="33" t="e">
        <f>VLOOKUP($B211,#REF!,1,0)</f>
        <v>#REF!</v>
      </c>
    </row>
    <row r="212" spans="1:10" x14ac:dyDescent="0.25">
      <c r="A212" s="3">
        <v>1</v>
      </c>
      <c r="B212" s="10" t="s">
        <v>1355</v>
      </c>
      <c r="C212" s="5" t="s">
        <v>1357</v>
      </c>
      <c r="D212" s="5" t="str">
        <f>VLOOKUP($B212,'CUABRO BASICO '!$B:$D,3,0)</f>
        <v>INFINITAM 50 MG CAJA/2 AMPULA,SUBCUTANEA</v>
      </c>
      <c r="E212" s="4" t="e">
        <f>SUMIFS(#REF!,#REF!,$B212,#REF!,$E$3)</f>
        <v>#REF!</v>
      </c>
      <c r="F212" s="2" t="e">
        <f>SUMIFS(#REF!,#REF!,$B212,#REF!,$F$3)</f>
        <v>#REF!</v>
      </c>
      <c r="G212" s="15" t="e">
        <f>SUMIFS(#REF!,#REF!,$B212,#REF!,$G$3)</f>
        <v>#REF!</v>
      </c>
      <c r="H212" s="15" t="e">
        <f t="shared" si="3"/>
        <v>#REF!</v>
      </c>
      <c r="I212">
        <f>IFERROR(VLOOKUP($B212,#REF!,11,0),0)</f>
        <v>0</v>
      </c>
      <c r="J212" s="33" t="e">
        <f>VLOOKUP($B212,#REF!,1,0)</f>
        <v>#REF!</v>
      </c>
    </row>
    <row r="213" spans="1:10" hidden="1" x14ac:dyDescent="0.25">
      <c r="A213" s="3">
        <v>1</v>
      </c>
      <c r="B213" s="10" t="s">
        <v>1358</v>
      </c>
      <c r="C213" s="5" t="s">
        <v>1360</v>
      </c>
      <c r="D213" s="5" t="str">
        <f>VLOOKUP($B213,'CUABRO BASICO '!$B:$D,3,0)</f>
        <v>NODUTAX 25MG CAJA/30 COMPRIMIDOS,ORAL</v>
      </c>
      <c r="E213" s="4" t="e">
        <f>SUMIFS(#REF!,#REF!,$B213,#REF!,$E$3)</f>
        <v>#REF!</v>
      </c>
      <c r="F213" s="2" t="e">
        <f>SUMIFS(#REF!,#REF!,$B213,#REF!,$F$3)</f>
        <v>#REF!</v>
      </c>
      <c r="G213" s="15" t="e">
        <f>SUMIFS(#REF!,#REF!,$B213,#REF!,$G$3)</f>
        <v>#REF!</v>
      </c>
      <c r="H213" s="15" t="e">
        <f t="shared" si="3"/>
        <v>#REF!</v>
      </c>
      <c r="I213">
        <f>IFERROR(VLOOKUP($B213,#REF!,11,0),0)</f>
        <v>0</v>
      </c>
      <c r="J213" s="33" t="e">
        <f>VLOOKUP($B213,#REF!,1,0)</f>
        <v>#REF!</v>
      </c>
    </row>
    <row r="214" spans="1:10" hidden="1" x14ac:dyDescent="0.25">
      <c r="A214" s="3">
        <v>1</v>
      </c>
      <c r="B214" s="10" t="s">
        <v>568</v>
      </c>
      <c r="C214" s="5" t="s">
        <v>570</v>
      </c>
      <c r="D214" s="5" t="str">
        <f>VLOOKUP($B214,'CUABRO BASICO '!$B:$D,3,0)</f>
        <v>FABROVEN 150MG/150MG/20MG CAJA/30 TABLETAS,ORAL</v>
      </c>
      <c r="E214" s="4" t="e">
        <f>SUMIFS(#REF!,#REF!,$B214,#REF!,$E$3)</f>
        <v>#REF!</v>
      </c>
      <c r="F214" s="2" t="e">
        <f>SUMIFS(#REF!,#REF!,$B214,#REF!,$F$3)</f>
        <v>#REF!</v>
      </c>
      <c r="G214" s="15" t="e">
        <f>SUMIFS(#REF!,#REF!,$B214,#REF!,$G$3)</f>
        <v>#REF!</v>
      </c>
      <c r="H214" s="15" t="e">
        <f t="shared" si="3"/>
        <v>#REF!</v>
      </c>
      <c r="I214">
        <f>IFERROR(VLOOKUP($B214,#REF!,11,0),0)</f>
        <v>0</v>
      </c>
      <c r="J214" s="33" t="e">
        <f>VLOOKUP($B214,#REF!,1,0)</f>
        <v>#REF!</v>
      </c>
    </row>
    <row r="215" spans="1:10" x14ac:dyDescent="0.25">
      <c r="A215" s="3">
        <v>1</v>
      </c>
      <c r="B215" s="10" t="s">
        <v>1361</v>
      </c>
      <c r="C215" s="5" t="s">
        <v>1363</v>
      </c>
      <c r="D215" s="5" t="str">
        <f>VLOOKUP($B215,'CUABRO BASICO '!$B:$D,3,0)</f>
        <v>EZETIMIBA/SINVASTATINA (PISA) 10/20 MG CAJA/28 TABLETAS,ORAL</v>
      </c>
      <c r="E215" s="4" t="e">
        <f>SUMIFS(#REF!,#REF!,$B215,#REF!,$E$3)</f>
        <v>#REF!</v>
      </c>
      <c r="F215" s="2" t="e">
        <f>SUMIFS(#REF!,#REF!,$B215,#REF!,$F$3)</f>
        <v>#REF!</v>
      </c>
      <c r="G215" s="15" t="e">
        <f>SUMIFS(#REF!,#REF!,$B215,#REF!,$G$3)</f>
        <v>#REF!</v>
      </c>
      <c r="H215" s="15" t="e">
        <f t="shared" si="3"/>
        <v>#REF!</v>
      </c>
      <c r="I215">
        <f>IFERROR(VLOOKUP($B215,#REF!,11,0),0)</f>
        <v>0</v>
      </c>
      <c r="J215" s="33" t="e">
        <f>VLOOKUP($B215,#REF!,1,0)</f>
        <v>#REF!</v>
      </c>
    </row>
    <row r="216" spans="1:10" x14ac:dyDescent="0.25">
      <c r="A216" s="3">
        <v>1</v>
      </c>
      <c r="B216" s="10" t="s">
        <v>2032</v>
      </c>
      <c r="C216" s="5" t="s">
        <v>2277</v>
      </c>
      <c r="D216" s="5">
        <f>IFERROR(VLOOKUP($B216,'CUABRO BASICO '!$B:$D,3,0), )</f>
        <v>0</v>
      </c>
      <c r="E216" s="4" t="e">
        <f>SUMIFS(#REF!,#REF!,$B216,#REF!,$E$3)</f>
        <v>#REF!</v>
      </c>
      <c r="F216" s="2" t="e">
        <f>SUMIFS(#REF!,#REF!,$B216,#REF!,$F$3)</f>
        <v>#REF!</v>
      </c>
      <c r="G216" s="15" t="e">
        <f>SUMIFS(#REF!,#REF!,$B216,#REF!,$G$3)</f>
        <v>#REF!</v>
      </c>
      <c r="H216" s="15" t="e">
        <f t="shared" si="3"/>
        <v>#REF!</v>
      </c>
      <c r="I216">
        <f>IFERROR(VLOOKUP($B216,#REF!,11,0),0)</f>
        <v>0</v>
      </c>
      <c r="J216" s="33" t="e">
        <f>VLOOKUP($B216,#REF!,1,0)</f>
        <v>#REF!</v>
      </c>
    </row>
    <row r="217" spans="1:10" x14ac:dyDescent="0.25">
      <c r="A217" s="3">
        <v>1</v>
      </c>
      <c r="B217" s="10" t="s">
        <v>574</v>
      </c>
      <c r="C217" s="5" t="s">
        <v>576</v>
      </c>
      <c r="D217" s="5" t="str">
        <f>VLOOKUP($B217,'CUABRO BASICO '!$B:$D,3,0)</f>
        <v>FENAZOPIRIDINA sanofi aventis 100mg CAJA/20 TABLETAS,ORAL</v>
      </c>
      <c r="E217" s="4" t="e">
        <f>SUMIFS(#REF!,#REF!,$B217,#REF!,$E$3)</f>
        <v>#REF!</v>
      </c>
      <c r="F217" s="2" t="e">
        <f>SUMIFS(#REF!,#REF!,$B217,#REF!,$F$3)</f>
        <v>#REF!</v>
      </c>
      <c r="G217" s="15" t="e">
        <f>SUMIFS(#REF!,#REF!,$B217,#REF!,$G$3)</f>
        <v>#REF!</v>
      </c>
      <c r="H217" s="15" t="e">
        <f t="shared" si="3"/>
        <v>#REF!</v>
      </c>
      <c r="I217">
        <f>IFERROR(VLOOKUP($B217,#REF!,11,0),0)</f>
        <v>0</v>
      </c>
      <c r="J217" s="33" t="e">
        <f>VLOOKUP($B217,#REF!,1,0)</f>
        <v>#REF!</v>
      </c>
    </row>
    <row r="218" spans="1:10" x14ac:dyDescent="0.25">
      <c r="A218" s="3">
        <v>1</v>
      </c>
      <c r="B218" s="10" t="s">
        <v>577</v>
      </c>
      <c r="C218" s="5" t="s">
        <v>579</v>
      </c>
      <c r="D218" s="5" t="str">
        <f>VLOOKUP($B218,'CUABRO BASICO '!$B:$D,3,0)</f>
        <v>FENIDANTOIN  'S' 100mg CAJA/50 TABLETAS,ORAL</v>
      </c>
      <c r="E218" s="4" t="e">
        <f>SUMIFS(#REF!,#REF!,$B218,#REF!,$E$3)</f>
        <v>#REF!</v>
      </c>
      <c r="F218" s="2" t="e">
        <f>SUMIFS(#REF!,#REF!,$B218,#REF!,$F$3)</f>
        <v>#REF!</v>
      </c>
      <c r="G218" s="15" t="e">
        <f>SUMIFS(#REF!,#REF!,$B218,#REF!,$G$3)</f>
        <v>#REF!</v>
      </c>
      <c r="H218" s="15" t="e">
        <f t="shared" si="3"/>
        <v>#REF!</v>
      </c>
      <c r="I218">
        <f>IFERROR(VLOOKUP($B218,#REF!,11,0),0)</f>
        <v>0</v>
      </c>
      <c r="J218" s="33" t="e">
        <f>VLOOKUP($B218,#REF!,1,0)</f>
        <v>#REF!</v>
      </c>
    </row>
    <row r="219" spans="1:10" x14ac:dyDescent="0.25">
      <c r="A219" s="3">
        <v>1</v>
      </c>
      <c r="B219" s="10" t="s">
        <v>1182</v>
      </c>
      <c r="C219" s="5" t="s">
        <v>1184</v>
      </c>
      <c r="D219" s="5" t="str">
        <f>VLOOKUP($B219,'CUABRO BASICO '!$B:$D,3,0)</f>
        <v>FENABOTT 100MG CAJA/20 TABLETAS,ORAL</v>
      </c>
      <c r="E219" s="4" t="e">
        <f>SUMIFS(#REF!,#REF!,$B219,#REF!,$E$3)</f>
        <v>#REF!</v>
      </c>
      <c r="F219" s="2" t="e">
        <f>SUMIFS(#REF!,#REF!,$B219,#REF!,$F$3)</f>
        <v>#REF!</v>
      </c>
      <c r="G219" s="15" t="e">
        <f>SUMIFS(#REF!,#REF!,$B219,#REF!,$G$3)</f>
        <v>#REF!</v>
      </c>
      <c r="H219" s="15" t="e">
        <f t="shared" si="3"/>
        <v>#REF!</v>
      </c>
      <c r="I219">
        <f>IFERROR(VLOOKUP($B219,#REF!,11,0),0)</f>
        <v>0</v>
      </c>
      <c r="J219" s="33" t="e">
        <f>VLOOKUP($B219,#REF!,1,0)</f>
        <v>#REF!</v>
      </c>
    </row>
    <row r="220" spans="1:10" x14ac:dyDescent="0.25">
      <c r="A220" s="3">
        <v>1</v>
      </c>
      <c r="B220" s="10" t="s">
        <v>2033</v>
      </c>
      <c r="C220" s="5" t="s">
        <v>2079</v>
      </c>
      <c r="D220" s="5" t="str">
        <f>VLOOKUP($B220,'CUABRO BASICO '!$B:$D,3,0)</f>
        <v>FEXOFENADINA 120MG CAJA/10 COMPRIMIDOS,ORAL</v>
      </c>
      <c r="E220" s="4" t="e">
        <f>SUMIFS(#REF!,#REF!,$B220,#REF!,$E$3)</f>
        <v>#REF!</v>
      </c>
      <c r="F220" s="2" t="e">
        <f>SUMIFS(#REF!,#REF!,$B220,#REF!,$F$3)</f>
        <v>#REF!</v>
      </c>
      <c r="G220" s="15" t="e">
        <f>SUMIFS(#REF!,#REF!,$B220,#REF!,$G$3)</f>
        <v>#REF!</v>
      </c>
      <c r="H220" s="15" t="e">
        <f t="shared" si="3"/>
        <v>#REF!</v>
      </c>
      <c r="I220">
        <f>IFERROR(VLOOKUP($B220,#REF!,11,0),0)</f>
        <v>0</v>
      </c>
      <c r="J220" s="33" t="e">
        <f>VLOOKUP($B220,#REF!,1,0)</f>
        <v>#REF!</v>
      </c>
    </row>
    <row r="221" spans="1:10" hidden="1" x14ac:dyDescent="0.25">
      <c r="A221" s="3">
        <v>1</v>
      </c>
      <c r="B221" s="10" t="s">
        <v>1365</v>
      </c>
      <c r="C221" s="5" t="s">
        <v>1367</v>
      </c>
      <c r="D221" s="5" t="str">
        <f>VLOOKUP($B221,'CUABRO BASICO '!$B:$D,3,0)</f>
        <v>ZARZIO 300 MCG CAJA/1 JERINGA,INTRAMUSCULAR O INTRAVENOSA</v>
      </c>
      <c r="E221" s="4" t="e">
        <f>SUMIFS(#REF!,#REF!,$B221,#REF!,$E$3)</f>
        <v>#REF!</v>
      </c>
      <c r="F221" s="2" t="e">
        <f>SUMIFS(#REF!,#REF!,$B221,#REF!,$F$3)</f>
        <v>#REF!</v>
      </c>
      <c r="G221" s="15" t="e">
        <f>SUMIFS(#REF!,#REF!,$B221,#REF!,$G$3)</f>
        <v>#REF!</v>
      </c>
      <c r="H221" s="15" t="e">
        <f t="shared" si="3"/>
        <v>#REF!</v>
      </c>
      <c r="I221">
        <f>IFERROR(VLOOKUP($B221,#REF!,11,0),0)</f>
        <v>0</v>
      </c>
      <c r="J221" s="33" t="e">
        <f>VLOOKUP($B221,#REF!,1,0)</f>
        <v>#REF!</v>
      </c>
    </row>
    <row r="222" spans="1:10" x14ac:dyDescent="0.25">
      <c r="A222" s="3">
        <v>1</v>
      </c>
      <c r="B222" s="10" t="s">
        <v>1368</v>
      </c>
      <c r="C222" s="5" t="s">
        <v>1370</v>
      </c>
      <c r="D222" s="5" t="str">
        <f>VLOOKUP($B222,'CUABRO BASICO '!$B:$D,3,0)</f>
        <v>FINASTERIDA victory 5 MG CAJA/30 TABLETAS,ORAL</v>
      </c>
      <c r="E222" s="4" t="e">
        <f>SUMIFS(#REF!,#REF!,$B222,#REF!,$E$3)</f>
        <v>#REF!</v>
      </c>
      <c r="F222" s="2" t="e">
        <f>SUMIFS(#REF!,#REF!,$B222,#REF!,$F$3)</f>
        <v>#REF!</v>
      </c>
      <c r="G222" s="15" t="e">
        <f>SUMIFS(#REF!,#REF!,$B222,#REF!,$G$3)</f>
        <v>#REF!</v>
      </c>
      <c r="H222" s="15" t="e">
        <f t="shared" si="3"/>
        <v>#REF!</v>
      </c>
      <c r="I222">
        <f>IFERROR(VLOOKUP($B222,#REF!,11,0),0)</f>
        <v>0</v>
      </c>
      <c r="J222" s="33" t="e">
        <f>VLOOKUP($B222,#REF!,1,0)</f>
        <v>#REF!</v>
      </c>
    </row>
    <row r="223" spans="1:10" x14ac:dyDescent="0.25">
      <c r="A223" s="3">
        <v>1</v>
      </c>
      <c r="B223" s="10" t="s">
        <v>1371</v>
      </c>
      <c r="C223" s="5" t="s">
        <v>1373</v>
      </c>
      <c r="D223" s="5" t="str">
        <f>VLOOKUP($B223,'CUABRO BASICO '!$B:$D,3,0)</f>
        <v>PANCLASA 80 MG/80 MG CAJA/20 CAPSULAS,ORAL</v>
      </c>
      <c r="E223" s="4" t="e">
        <f>SUMIFS(#REF!,#REF!,$B223,#REF!,$E$3)</f>
        <v>#REF!</v>
      </c>
      <c r="F223" s="2" t="e">
        <f>SUMIFS(#REF!,#REF!,$B223,#REF!,$F$3)</f>
        <v>#REF!</v>
      </c>
      <c r="G223" s="15" t="e">
        <f>SUMIFS(#REF!,#REF!,$B223,#REF!,$G$3)</f>
        <v>#REF!</v>
      </c>
      <c r="H223" s="15" t="e">
        <f t="shared" si="3"/>
        <v>#REF!</v>
      </c>
      <c r="I223">
        <f>IFERROR(VLOOKUP($B223,#REF!,11,0),0)</f>
        <v>0</v>
      </c>
      <c r="J223" s="33" t="e">
        <f>VLOOKUP($B223,#REF!,1,0)</f>
        <v>#REF!</v>
      </c>
    </row>
    <row r="224" spans="1:10" hidden="1" x14ac:dyDescent="0.25">
      <c r="A224" s="3">
        <v>1</v>
      </c>
      <c r="B224" s="10" t="s">
        <v>584</v>
      </c>
      <c r="C224" s="5" t="s">
        <v>586</v>
      </c>
      <c r="D224" s="5" t="str">
        <f>VLOOKUP($B224,'CUABRO BASICO '!$B:$D,3,0)</f>
        <v>AMEZTRAN 100 mg. CAJA/10 CAPSULAS,ORAL</v>
      </c>
      <c r="E224" s="4" t="e">
        <f>SUMIFS(#REF!,#REF!,$B224,#REF!,$E$3)</f>
        <v>#REF!</v>
      </c>
      <c r="F224" s="2" t="e">
        <f>SUMIFS(#REF!,#REF!,$B224,#REF!,$F$3)</f>
        <v>#REF!</v>
      </c>
      <c r="G224" s="15" t="e">
        <f>SUMIFS(#REF!,#REF!,$B224,#REF!,$G$3)</f>
        <v>#REF!</v>
      </c>
      <c r="H224" s="15" t="e">
        <f t="shared" si="3"/>
        <v>#REF!</v>
      </c>
      <c r="I224">
        <f>IFERROR(VLOOKUP($B224,#REF!,11,0),0)</f>
        <v>0</v>
      </c>
      <c r="J224" s="33" t="e">
        <f>VLOOKUP($B224,#REF!,1,0)</f>
        <v>#REF!</v>
      </c>
    </row>
    <row r="225" spans="1:10" x14ac:dyDescent="0.25">
      <c r="A225" s="3">
        <v>1</v>
      </c>
      <c r="B225" s="10" t="s">
        <v>587</v>
      </c>
      <c r="C225" s="5" t="s">
        <v>589</v>
      </c>
      <c r="D225" s="5" t="str">
        <f>VLOOKUP($B225,'CUABRO BASICO '!$B:$D,3,0)</f>
        <v>FLUNARICINA (ATLANTIS)) 5 mg. CAJA/20 TABLETAS,ORAL</v>
      </c>
      <c r="E225" s="4" t="e">
        <f>SUMIFS(#REF!,#REF!,$B225,#REF!,$E$3)</f>
        <v>#REF!</v>
      </c>
      <c r="F225" s="2" t="e">
        <f>SUMIFS(#REF!,#REF!,$B225,#REF!,$F$3)</f>
        <v>#REF!</v>
      </c>
      <c r="G225" s="15" t="e">
        <f>SUMIFS(#REF!,#REF!,$B225,#REF!,$G$3)</f>
        <v>#REF!</v>
      </c>
      <c r="H225" s="15" t="e">
        <f t="shared" si="3"/>
        <v>#REF!</v>
      </c>
      <c r="I225">
        <f>IFERROR(VLOOKUP($B225,#REF!,11,0),0)</f>
        <v>0</v>
      </c>
      <c r="J225" s="33" t="e">
        <f>VLOOKUP($B225,#REF!,1,0)</f>
        <v>#REF!</v>
      </c>
    </row>
    <row r="226" spans="1:10" hidden="1" x14ac:dyDescent="0.25">
      <c r="A226" s="3">
        <v>1</v>
      </c>
      <c r="B226" s="10" t="s">
        <v>1374</v>
      </c>
      <c r="C226" s="5" t="s">
        <v>1376</v>
      </c>
      <c r="D226" s="5" t="str">
        <f>VLOOKUP($B226,'CUABRO BASICO '!$B:$D,3,0)</f>
        <v>EFUDIX 5% TUBO/20 UNGÜENTO,TOPICA</v>
      </c>
      <c r="E226" s="4" t="e">
        <f>SUMIFS(#REF!,#REF!,$B226,#REF!,$E$3)</f>
        <v>#REF!</v>
      </c>
      <c r="F226" s="2" t="e">
        <f>SUMIFS(#REF!,#REF!,$B226,#REF!,$F$3)</f>
        <v>#REF!</v>
      </c>
      <c r="G226" s="15" t="e">
        <f>SUMIFS(#REF!,#REF!,$B226,#REF!,$G$3)</f>
        <v>#REF!</v>
      </c>
      <c r="H226" s="15" t="e">
        <f t="shared" si="3"/>
        <v>#REF!</v>
      </c>
      <c r="I226">
        <f>IFERROR(VLOOKUP($B226,#REF!,11,0),0)</f>
        <v>0</v>
      </c>
      <c r="J226" s="33" t="e">
        <f>VLOOKUP($B226,#REF!,1,0)</f>
        <v>#REF!</v>
      </c>
    </row>
    <row r="227" spans="1:10" hidden="1" x14ac:dyDescent="0.25">
      <c r="A227" s="3">
        <v>1</v>
      </c>
      <c r="B227" s="10" t="s">
        <v>1377</v>
      </c>
      <c r="C227" s="5" t="s">
        <v>1376</v>
      </c>
      <c r="D227" s="5" t="str">
        <f>VLOOKUP($B227,'CUABRO BASICO '!$B:$D,3,0)</f>
        <v>CAREBIN 250MG/10ML CAJA/10 AMPULA,INTRAVENOSA</v>
      </c>
      <c r="E227" s="4" t="e">
        <f>SUMIFS(#REF!,#REF!,$B227,#REF!,$E$3)</f>
        <v>#REF!</v>
      </c>
      <c r="F227" s="2" t="e">
        <f>SUMIFS(#REF!,#REF!,$B227,#REF!,$F$3)</f>
        <v>#REF!</v>
      </c>
      <c r="G227" s="15" t="e">
        <f>SUMIFS(#REF!,#REF!,$B227,#REF!,$G$3)</f>
        <v>#REF!</v>
      </c>
      <c r="H227" s="15" t="e">
        <f t="shared" si="3"/>
        <v>#REF!</v>
      </c>
      <c r="I227">
        <f>IFERROR(VLOOKUP($B227,#REF!,11,0),0)</f>
        <v>0</v>
      </c>
      <c r="J227" s="33" t="e">
        <f>VLOOKUP($B227,#REF!,1,0)</f>
        <v>#REF!</v>
      </c>
    </row>
    <row r="228" spans="1:10" x14ac:dyDescent="0.25">
      <c r="A228" s="3">
        <v>1</v>
      </c>
      <c r="B228" s="10" t="s">
        <v>591</v>
      </c>
      <c r="C228" s="5" t="s">
        <v>593</v>
      </c>
      <c r="D228" s="5" t="str">
        <f>VLOOKUP($B228,'CUABRO BASICO '!$B:$D,3,0)</f>
        <v>FLUOXETINA pisa 20 mg ENVASE/14 CAPSULAS,ORAL</v>
      </c>
      <c r="E228" s="4" t="e">
        <f>SUMIFS(#REF!,#REF!,$B228,#REF!,$E$3)</f>
        <v>#REF!</v>
      </c>
      <c r="F228" s="2" t="e">
        <f>SUMIFS(#REF!,#REF!,$B228,#REF!,$F$3)</f>
        <v>#REF!</v>
      </c>
      <c r="G228" s="15" t="e">
        <f>SUMIFS(#REF!,#REF!,$B228,#REF!,$G$3)</f>
        <v>#REF!</v>
      </c>
      <c r="H228" s="15" t="e">
        <f t="shared" si="3"/>
        <v>#REF!</v>
      </c>
      <c r="I228">
        <f>IFERROR(VLOOKUP($B228,#REF!,11,0),0)</f>
        <v>0</v>
      </c>
      <c r="J228" s="33" t="e">
        <f>VLOOKUP($B228,#REF!,1,0)</f>
        <v>#REF!</v>
      </c>
    </row>
    <row r="229" spans="1:10" hidden="1" x14ac:dyDescent="0.25">
      <c r="A229" s="3">
        <v>1</v>
      </c>
      <c r="B229" s="10" t="s">
        <v>1379</v>
      </c>
      <c r="C229" s="5" t="s">
        <v>1381</v>
      </c>
      <c r="D229" s="5" t="str">
        <f>VLOOKUP($B229,'CUABRO BASICO '!$B:$D,3,0)</f>
        <v>FLUTAMIDA 250 MG CAJA/90 TABLETAS,ORAL</v>
      </c>
      <c r="E229" s="4" t="e">
        <f>SUMIFS(#REF!,#REF!,$B229,#REF!,$E$3)</f>
        <v>#REF!</v>
      </c>
      <c r="F229" s="2" t="e">
        <f>SUMIFS(#REF!,#REF!,$B229,#REF!,$F$3)</f>
        <v>#REF!</v>
      </c>
      <c r="G229" s="15" t="e">
        <f>SUMIFS(#REF!,#REF!,$B229,#REF!,$G$3)</f>
        <v>#REF!</v>
      </c>
      <c r="H229" s="15" t="e">
        <f t="shared" si="3"/>
        <v>#REF!</v>
      </c>
      <c r="I229">
        <f>IFERROR(VLOOKUP($B229,#REF!,11,0),0)</f>
        <v>0</v>
      </c>
      <c r="J229" s="33" t="e">
        <f>VLOOKUP($B229,#REF!,1,0)</f>
        <v>#REF!</v>
      </c>
    </row>
    <row r="230" spans="1:10" x14ac:dyDescent="0.25">
      <c r="A230" s="3">
        <v>1</v>
      </c>
      <c r="B230" s="10" t="s">
        <v>597</v>
      </c>
      <c r="C230" s="5" t="s">
        <v>596</v>
      </c>
      <c r="D230" s="5" t="str">
        <f>VLOOKUP($B230,'CUABRO BASICO '!$B:$D,3,0)</f>
        <v>FLIXOTIDE 250mcg FRASCO/60 DOSIS,INHALADA</v>
      </c>
      <c r="E230" s="4" t="e">
        <f>SUMIFS(#REF!,#REF!,$B230,#REF!,$E$3)</f>
        <v>#REF!</v>
      </c>
      <c r="F230" s="2" t="e">
        <f>SUMIFS(#REF!,#REF!,$B230,#REF!,$F$3)</f>
        <v>#REF!</v>
      </c>
      <c r="G230" s="15" t="e">
        <f>SUMIFS(#REF!,#REF!,$B230,#REF!,$G$3)</f>
        <v>#REF!</v>
      </c>
      <c r="H230" s="15" t="e">
        <f t="shared" si="3"/>
        <v>#REF!</v>
      </c>
      <c r="I230">
        <f>IFERROR(VLOOKUP($B230,#REF!,11,0),0)</f>
        <v>0</v>
      </c>
      <c r="J230" s="33" t="e">
        <f>VLOOKUP($B230,#REF!,1,0)</f>
        <v>#REF!</v>
      </c>
    </row>
    <row r="231" spans="1:10" x14ac:dyDescent="0.25">
      <c r="A231" s="3">
        <v>1</v>
      </c>
      <c r="B231" s="10" t="s">
        <v>1136</v>
      </c>
      <c r="C231" s="5" t="s">
        <v>1138</v>
      </c>
      <c r="D231" s="5" t="str">
        <f>VLOOKUP($B231,'CUABRO BASICO '!$B:$D,3,0)</f>
        <v>NAN  1 400 gms LATA/30 DOSIS,ORAL</v>
      </c>
      <c r="E231" s="4" t="e">
        <f>SUMIFS(#REF!,#REF!,$B231,#REF!,$E$3)</f>
        <v>#REF!</v>
      </c>
      <c r="F231" s="2" t="e">
        <f>SUMIFS(#REF!,#REF!,$B231,#REF!,$F$3)</f>
        <v>#REF!</v>
      </c>
      <c r="G231" s="15" t="e">
        <f>SUMIFS(#REF!,#REF!,$B231,#REF!,$G$3)</f>
        <v>#REF!</v>
      </c>
      <c r="H231" s="15" t="e">
        <f t="shared" si="3"/>
        <v>#REF!</v>
      </c>
      <c r="I231">
        <f>IFERROR(VLOOKUP($B231,#REF!,11,0),0)</f>
        <v>0</v>
      </c>
      <c r="J231" s="33" t="e">
        <f>VLOOKUP($B231,#REF!,1,0)</f>
        <v>#REF!</v>
      </c>
    </row>
    <row r="232" spans="1:10" hidden="1" x14ac:dyDescent="0.25">
      <c r="A232" s="3">
        <v>1</v>
      </c>
      <c r="B232" s="10" t="s">
        <v>599</v>
      </c>
      <c r="C232" s="5" t="s">
        <v>601</v>
      </c>
      <c r="D232" s="5" t="str">
        <f>VLOOKUP($B232,'CUABRO BASICO '!$B:$D,3,0)</f>
        <v>FEISCLIN 1%/100GM GEL/30 GRAMOS,TOPICA</v>
      </c>
      <c r="E232" s="4" t="e">
        <f>SUMIFS(#REF!,#REF!,$B232,#REF!,$E$3)</f>
        <v>#REF!</v>
      </c>
      <c r="F232" s="2" t="e">
        <f>SUMIFS(#REF!,#REF!,$B232,#REF!,$F$3)</f>
        <v>#REF!</v>
      </c>
      <c r="G232" s="15" t="e">
        <f>SUMIFS(#REF!,#REF!,$B232,#REF!,$G$3)</f>
        <v>#REF!</v>
      </c>
      <c r="H232" s="15" t="e">
        <f t="shared" si="3"/>
        <v>#REF!</v>
      </c>
      <c r="I232">
        <f>IFERROR(VLOOKUP($B232,#REF!,11,0),0)</f>
        <v>0</v>
      </c>
      <c r="J232" s="33" t="e">
        <f>VLOOKUP($B232,#REF!,1,0)</f>
        <v>#REF!</v>
      </c>
    </row>
    <row r="233" spans="1:10" x14ac:dyDescent="0.25">
      <c r="A233" s="3">
        <v>1</v>
      </c>
      <c r="B233" s="10" t="s">
        <v>1382</v>
      </c>
      <c r="C233" s="5" t="s">
        <v>1384</v>
      </c>
      <c r="D233" s="5" t="str">
        <f>VLOOKUP($B233,'CUABRO BASICO '!$B:$D,3,0)</f>
        <v>FASLODEX 250MG CAJA/2 JERINGA,INTRAMUSCULAR</v>
      </c>
      <c r="E233" s="4" t="e">
        <f>SUMIFS(#REF!,#REF!,$B233,#REF!,$E$3)</f>
        <v>#REF!</v>
      </c>
      <c r="F233" s="2" t="e">
        <f>SUMIFS(#REF!,#REF!,$B233,#REF!,$F$3)</f>
        <v>#REF!</v>
      </c>
      <c r="G233" s="15" t="e">
        <f>SUMIFS(#REF!,#REF!,$B233,#REF!,$G$3)</f>
        <v>#REF!</v>
      </c>
      <c r="H233" s="15" t="e">
        <f t="shared" si="3"/>
        <v>#REF!</v>
      </c>
      <c r="I233">
        <f>IFERROR(VLOOKUP($B233,#REF!,11,0),0)</f>
        <v>0</v>
      </c>
      <c r="J233" s="33" t="e">
        <f>VLOOKUP($B233,#REF!,1,0)</f>
        <v>#REF!</v>
      </c>
    </row>
    <row r="234" spans="1:10" x14ac:dyDescent="0.25">
      <c r="A234" s="3">
        <v>1</v>
      </c>
      <c r="B234" s="10" t="s">
        <v>602</v>
      </c>
      <c r="C234" s="5" t="s">
        <v>604</v>
      </c>
      <c r="D234" s="5" t="str">
        <f>VLOOKUP($B234,'CUABRO BASICO '!$B:$D,3,0)</f>
        <v>FERVAL 200mg CAJA/50 TABLETAS,ORAL</v>
      </c>
      <c r="E234" s="4" t="e">
        <f>SUMIFS(#REF!,#REF!,$B234,#REF!,$E$3)</f>
        <v>#REF!</v>
      </c>
      <c r="F234" s="2" t="e">
        <f>SUMIFS(#REF!,#REF!,$B234,#REF!,$F$3)</f>
        <v>#REF!</v>
      </c>
      <c r="G234" s="15" t="e">
        <f>SUMIFS(#REF!,#REF!,$B234,#REF!,$G$3)</f>
        <v>#REF!</v>
      </c>
      <c r="H234" s="15" t="e">
        <f t="shared" si="3"/>
        <v>#REF!</v>
      </c>
      <c r="I234">
        <f>IFERROR(VLOOKUP($B234,#REF!,11,0),0)</f>
        <v>0</v>
      </c>
      <c r="J234" s="33" t="e">
        <f>VLOOKUP($B234,#REF!,1,0)</f>
        <v>#REF!</v>
      </c>
    </row>
    <row r="235" spans="1:10" x14ac:dyDescent="0.25">
      <c r="A235" s="3">
        <v>1</v>
      </c>
      <c r="B235" s="10" t="s">
        <v>1954</v>
      </c>
      <c r="C235" s="5" t="s">
        <v>1956</v>
      </c>
      <c r="D235" s="5" t="str">
        <f>VLOOKUP($B235,'CUABRO BASICO '!$B:$D,3,0)</f>
        <v>KLIMYN 40 mg CAJA/20 TABLETAS,ORAL</v>
      </c>
      <c r="E235" s="4" t="e">
        <f>SUMIFS(#REF!,#REF!,$B235,#REF!,$E$3)</f>
        <v>#REF!</v>
      </c>
      <c r="F235" s="2" t="e">
        <f>SUMIFS(#REF!,#REF!,$B235,#REF!,$F$3)</f>
        <v>#REF!</v>
      </c>
      <c r="G235" s="15" t="e">
        <f>SUMIFS(#REF!,#REF!,$B235,#REF!,$G$3)</f>
        <v>#REF!</v>
      </c>
      <c r="H235" s="15" t="e">
        <f t="shared" si="3"/>
        <v>#REF!</v>
      </c>
      <c r="I235">
        <f>IFERROR(VLOOKUP($B235,#REF!,11,0),0)</f>
        <v>0</v>
      </c>
      <c r="J235" s="33" t="e">
        <f>VLOOKUP($B235,#REF!,1,0)</f>
        <v>#REF!</v>
      </c>
    </row>
    <row r="236" spans="1:10" x14ac:dyDescent="0.25">
      <c r="A236" s="3">
        <v>1</v>
      </c>
      <c r="B236" s="10" t="s">
        <v>610</v>
      </c>
      <c r="C236" s="5" t="s">
        <v>609</v>
      </c>
      <c r="D236" s="5" t="str">
        <f>VLOOKUP($B236,'CUABRO BASICO '!$B:$D,3,0)</f>
        <v>GABAPENTINA 300 MG CAJA/15 CAPSULAS,ORAL</v>
      </c>
      <c r="E236" s="4" t="e">
        <f>SUMIFS(#REF!,#REF!,$B236,#REF!,$E$3)</f>
        <v>#REF!</v>
      </c>
      <c r="F236" s="2" t="e">
        <f>SUMIFS(#REF!,#REF!,$B236,#REF!,$F$3)</f>
        <v>#REF!</v>
      </c>
      <c r="G236" s="15" t="e">
        <f>SUMIFS(#REF!,#REF!,$B236,#REF!,$G$3)</f>
        <v>#REF!</v>
      </c>
      <c r="H236" s="15" t="e">
        <f t="shared" si="3"/>
        <v>#REF!</v>
      </c>
      <c r="I236">
        <f>IFERROR(VLOOKUP($B236,#REF!,11,0),0)</f>
        <v>0</v>
      </c>
      <c r="J236" s="33" t="e">
        <f>VLOOKUP($B236,#REF!,1,0)</f>
        <v>#REF!</v>
      </c>
    </row>
    <row r="237" spans="1:10" x14ac:dyDescent="0.25">
      <c r="A237" s="3">
        <v>1</v>
      </c>
      <c r="B237" s="10" t="s">
        <v>1385</v>
      </c>
      <c r="C237" s="5" t="s">
        <v>1387</v>
      </c>
      <c r="D237" s="5" t="str">
        <f>VLOOKUP($B237,'CUABRO BASICO '!$B:$D,3,0)</f>
        <v>REMINYL ER 16  MG. CAPSULAS /7 CAPSULAS,ORAL</v>
      </c>
      <c r="E237" s="4" t="e">
        <f>SUMIFS(#REF!,#REF!,$B237,#REF!,$E$3)</f>
        <v>#REF!</v>
      </c>
      <c r="F237" s="2" t="e">
        <f>SUMIFS(#REF!,#REF!,$B237,#REF!,$F$3)</f>
        <v>#REF!</v>
      </c>
      <c r="G237" s="15" t="e">
        <f>SUMIFS(#REF!,#REF!,$B237,#REF!,$G$3)</f>
        <v>#REF!</v>
      </c>
      <c r="H237" s="15" t="e">
        <f t="shared" si="3"/>
        <v>#REF!</v>
      </c>
      <c r="I237">
        <f>IFERROR(VLOOKUP($B237,#REF!,11,0),0)</f>
        <v>0</v>
      </c>
      <c r="J237" s="33" t="e">
        <f>VLOOKUP($B237,#REF!,1,0)</f>
        <v>#REF!</v>
      </c>
    </row>
    <row r="238" spans="1:10" x14ac:dyDescent="0.25">
      <c r="A238" s="3">
        <v>1</v>
      </c>
      <c r="B238" s="10" t="s">
        <v>1392</v>
      </c>
      <c r="C238" s="5" t="s">
        <v>1394</v>
      </c>
      <c r="D238" s="5" t="str">
        <f>VLOOKUP($B238,'CUABRO BASICO '!$B:$D,3,0)</f>
        <v>GEMZAR 200 mg CAJA/1 AMPULA,INTRAVENOSA</v>
      </c>
      <c r="E238" s="4" t="e">
        <f>SUMIFS(#REF!,#REF!,$B238,#REF!,$E$3)</f>
        <v>#REF!</v>
      </c>
      <c r="F238" s="2" t="e">
        <f>SUMIFS(#REF!,#REF!,$B238,#REF!,$F$3)</f>
        <v>#REF!</v>
      </c>
      <c r="G238" s="15" t="e">
        <f>SUMIFS(#REF!,#REF!,$B238,#REF!,$G$3)</f>
        <v>#REF!</v>
      </c>
      <c r="H238" s="15" t="e">
        <f t="shared" si="3"/>
        <v>#REF!</v>
      </c>
      <c r="I238">
        <f>IFERROR(VLOOKUP($B238,#REF!,11,0),0)</f>
        <v>0</v>
      </c>
      <c r="J238" s="33" t="e">
        <f>VLOOKUP($B238,#REF!,1,0)</f>
        <v>#REF!</v>
      </c>
    </row>
    <row r="239" spans="1:10" x14ac:dyDescent="0.25">
      <c r="A239" s="3">
        <v>1</v>
      </c>
      <c r="B239" s="10" t="s">
        <v>1395</v>
      </c>
      <c r="C239" s="5" t="s">
        <v>1394</v>
      </c>
      <c r="D239" s="5" t="str">
        <f>VLOOKUP($B239,'CUABRO BASICO '!$B:$D,3,0)</f>
        <v>GEMCITABINA  pisa 1G CAJA/1 AMPULA,INTRAVENOSA</v>
      </c>
      <c r="E239" s="4" t="e">
        <f>SUMIFS(#REF!,#REF!,$B239,#REF!,$E$3)</f>
        <v>#REF!</v>
      </c>
      <c r="F239" s="2" t="e">
        <f>SUMIFS(#REF!,#REF!,$B239,#REF!,$F$3)</f>
        <v>#REF!</v>
      </c>
      <c r="G239" s="15" t="e">
        <f>SUMIFS(#REF!,#REF!,$B239,#REF!,$G$3)</f>
        <v>#REF!</v>
      </c>
      <c r="H239" s="15" t="e">
        <f t="shared" si="3"/>
        <v>#REF!</v>
      </c>
      <c r="I239">
        <f>IFERROR(VLOOKUP($B239,#REF!,11,0),0)</f>
        <v>0</v>
      </c>
      <c r="J239" s="33" t="e">
        <f>VLOOKUP($B239,#REF!,1,0)</f>
        <v>#REF!</v>
      </c>
    </row>
    <row r="240" spans="1:10" x14ac:dyDescent="0.25">
      <c r="A240" s="3">
        <v>1</v>
      </c>
      <c r="B240" s="10" t="s">
        <v>612</v>
      </c>
      <c r="C240" s="5" t="s">
        <v>614</v>
      </c>
      <c r="D240" s="5" t="str">
        <f>VLOOKUP($B240,'CUABRO BASICO '!$B:$D,3,0)</f>
        <v>TEBONIN OD LP 240 MG CAJA/16 TABLETAS,ORAL</v>
      </c>
      <c r="E240" s="4" t="e">
        <f>SUMIFS(#REF!,#REF!,$B240,#REF!,$E$3)</f>
        <v>#REF!</v>
      </c>
      <c r="F240" s="2" t="e">
        <f>SUMIFS(#REF!,#REF!,$B240,#REF!,$F$3)</f>
        <v>#REF!</v>
      </c>
      <c r="G240" s="15" t="e">
        <f>SUMIFS(#REF!,#REF!,$B240,#REF!,$G$3)</f>
        <v>#REF!</v>
      </c>
      <c r="H240" s="15" t="e">
        <f t="shared" si="3"/>
        <v>#REF!</v>
      </c>
      <c r="I240">
        <f>IFERROR(VLOOKUP($B240,#REF!,11,0),0)</f>
        <v>0</v>
      </c>
      <c r="J240" s="33" t="e">
        <f>VLOOKUP($B240,#REF!,1,0)</f>
        <v>#REF!</v>
      </c>
    </row>
    <row r="241" spans="1:10" hidden="1" x14ac:dyDescent="0.25">
      <c r="A241" s="3">
        <v>1</v>
      </c>
      <c r="B241" s="10" t="s">
        <v>618</v>
      </c>
      <c r="C241" s="5" t="s">
        <v>620</v>
      </c>
      <c r="D241" s="5" t="str">
        <f>VLOOKUP($B241,'CUABRO BASICO '!$B:$D,3,0)</f>
        <v>GLUPROPAN 4 MG CAJA/15 TABLETAS,ORAL</v>
      </c>
      <c r="E241" s="4" t="e">
        <f>SUMIFS(#REF!,#REF!,$B241,#REF!,$E$3)</f>
        <v>#REF!</v>
      </c>
      <c r="F241" s="2" t="e">
        <f>SUMIFS(#REF!,#REF!,$B241,#REF!,$F$3)</f>
        <v>#REF!</v>
      </c>
      <c r="G241" s="15" t="e">
        <f>SUMIFS(#REF!,#REF!,$B241,#REF!,$G$3)</f>
        <v>#REF!</v>
      </c>
      <c r="H241" s="15" t="e">
        <f t="shared" si="3"/>
        <v>#REF!</v>
      </c>
      <c r="I241">
        <f>IFERROR(VLOOKUP($B241,#REF!,11,0),0)</f>
        <v>0</v>
      </c>
      <c r="J241" s="33" t="e">
        <f>VLOOKUP($B241,#REF!,1,0)</f>
        <v>#REF!</v>
      </c>
    </row>
    <row r="242" spans="1:10" hidden="1" x14ac:dyDescent="0.25">
      <c r="A242" s="3">
        <v>1</v>
      </c>
      <c r="B242" s="10" t="s">
        <v>621</v>
      </c>
      <c r="C242" s="5" t="s">
        <v>623</v>
      </c>
      <c r="D242" s="5" t="str">
        <f>VLOOKUP($B242,'CUABRO BASICO '!$B:$D,3,0)</f>
        <v>GLIMETAL LEX 4 mg/850 mg CAJA/16 TABLETAS,ORAL</v>
      </c>
      <c r="E242" s="4" t="e">
        <f>SUMIFS(#REF!,#REF!,$B242,#REF!,$E$3)</f>
        <v>#REF!</v>
      </c>
      <c r="F242" s="2" t="e">
        <f>SUMIFS(#REF!,#REF!,$B242,#REF!,$F$3)</f>
        <v>#REF!</v>
      </c>
      <c r="G242" s="15" t="e">
        <f>SUMIFS(#REF!,#REF!,$B242,#REF!,$G$3)</f>
        <v>#REF!</v>
      </c>
      <c r="H242" s="15" t="e">
        <f t="shared" si="3"/>
        <v>#REF!</v>
      </c>
      <c r="I242">
        <f>IFERROR(VLOOKUP($B242,#REF!,11,0),0)</f>
        <v>0</v>
      </c>
      <c r="J242" s="33" t="e">
        <f>VLOOKUP($B242,#REF!,1,0)</f>
        <v>#REF!</v>
      </c>
    </row>
    <row r="243" spans="1:10" x14ac:dyDescent="0.25">
      <c r="A243" s="3">
        <v>1</v>
      </c>
      <c r="B243" s="10" t="s">
        <v>627</v>
      </c>
      <c r="C243" s="5" t="s">
        <v>626</v>
      </c>
      <c r="D243" s="5" t="str">
        <f>VLOOKUP($B243,'CUABRO BASICO '!$B:$D,3,0)</f>
        <v>GLUCOSA (pisa) 50 % FRASCO/50 SOLUCION,INTRAVENOSA</v>
      </c>
      <c r="E243" s="4" t="e">
        <f>SUMIFS(#REF!,#REF!,$B243,#REF!,$E$3)</f>
        <v>#REF!</v>
      </c>
      <c r="F243" s="2" t="e">
        <f>SUMIFS(#REF!,#REF!,$B243,#REF!,$F$3)</f>
        <v>#REF!</v>
      </c>
      <c r="G243" s="15" t="e">
        <f>SUMIFS(#REF!,#REF!,$B243,#REF!,$G$3)</f>
        <v>#REF!</v>
      </c>
      <c r="H243" s="15" t="e">
        <f t="shared" si="3"/>
        <v>#REF!</v>
      </c>
      <c r="I243">
        <f>IFERROR(VLOOKUP($B243,#REF!,11,0),0)</f>
        <v>0</v>
      </c>
      <c r="J243" s="33" t="e">
        <f>VLOOKUP($B243,#REF!,1,0)</f>
        <v>#REF!</v>
      </c>
    </row>
    <row r="244" spans="1:10" x14ac:dyDescent="0.25">
      <c r="A244" s="3">
        <v>1</v>
      </c>
      <c r="B244" s="10" t="s">
        <v>1400</v>
      </c>
      <c r="C244" s="5" t="s">
        <v>1402</v>
      </c>
      <c r="D244" s="5" t="str">
        <f>VLOOKUP($B244,'CUABRO BASICO '!$B:$D,3,0)</f>
        <v>NOVOVARTALON 1500 MG/150MG CAJA/30 SOBRES,ORAL</v>
      </c>
      <c r="E244" s="4" t="e">
        <f>SUMIFS(#REF!,#REF!,$B244,#REF!,$E$3)</f>
        <v>#REF!</v>
      </c>
      <c r="F244" s="2" t="e">
        <f>SUMIFS(#REF!,#REF!,$B244,#REF!,$F$3)</f>
        <v>#REF!</v>
      </c>
      <c r="G244" s="15" t="e">
        <f>SUMIFS(#REF!,#REF!,$B244,#REF!,$G$3)</f>
        <v>#REF!</v>
      </c>
      <c r="H244" s="15" t="e">
        <f t="shared" si="3"/>
        <v>#REF!</v>
      </c>
      <c r="I244">
        <f>IFERROR(VLOOKUP($B244,#REF!,11,0),0)</f>
        <v>0</v>
      </c>
      <c r="J244" s="33" t="e">
        <f>VLOOKUP($B244,#REF!,1,0)</f>
        <v>#REF!</v>
      </c>
    </row>
    <row r="245" spans="1:10" x14ac:dyDescent="0.25">
      <c r="A245" s="3">
        <v>1</v>
      </c>
      <c r="B245" s="10" t="s">
        <v>1403</v>
      </c>
      <c r="C245" s="5" t="s">
        <v>1405</v>
      </c>
      <c r="D245" s="5" t="str">
        <f>VLOOKUP($B245,'CUABRO BASICO '!$B:$D,3,0)</f>
        <v>ZOLADEX 10.8mg CAJA/1 JERINGA,SUBCUTANEA</v>
      </c>
      <c r="E245" s="4" t="e">
        <f>SUMIFS(#REF!,#REF!,$B245,#REF!,$E$3)</f>
        <v>#REF!</v>
      </c>
      <c r="F245" s="2" t="e">
        <f>SUMIFS(#REF!,#REF!,$B245,#REF!,$F$3)</f>
        <v>#REF!</v>
      </c>
      <c r="G245" s="15" t="e">
        <f>SUMIFS(#REF!,#REF!,$B245,#REF!,$G$3)</f>
        <v>#REF!</v>
      </c>
      <c r="H245" s="15" t="e">
        <f t="shared" si="3"/>
        <v>#REF!</v>
      </c>
      <c r="I245">
        <f>IFERROR(VLOOKUP($B245,#REF!,11,0),0)</f>
        <v>0</v>
      </c>
      <c r="J245" s="33" t="e">
        <f>VLOOKUP($B245,#REF!,1,0)</f>
        <v>#REF!</v>
      </c>
    </row>
    <row r="246" spans="1:10" x14ac:dyDescent="0.25">
      <c r="A246" s="3">
        <v>1</v>
      </c>
      <c r="B246" s="10" t="s">
        <v>1406</v>
      </c>
      <c r="C246" s="5" t="s">
        <v>1405</v>
      </c>
      <c r="D246" s="5" t="str">
        <f>VLOOKUP($B246,'CUABRO BASICO '!$B:$D,3,0)</f>
        <v>ZOLADEX 3.6mg CAJA/1 JERINGA,SUBCUTANEA</v>
      </c>
      <c r="E246" s="4" t="e">
        <f>SUMIFS(#REF!,#REF!,$B246,#REF!,$E$3)</f>
        <v>#REF!</v>
      </c>
      <c r="F246" s="2" t="e">
        <f>SUMIFS(#REF!,#REF!,$B246,#REF!,$F$3)</f>
        <v>#REF!</v>
      </c>
      <c r="G246" s="15" t="e">
        <f>SUMIFS(#REF!,#REF!,$B246,#REF!,$G$3)</f>
        <v>#REF!</v>
      </c>
      <c r="H246" s="15" t="e">
        <f t="shared" si="3"/>
        <v>#REF!</v>
      </c>
      <c r="I246">
        <f>IFERROR(VLOOKUP($B246,#REF!,11,0),0)</f>
        <v>0</v>
      </c>
      <c r="J246" s="33" t="e">
        <f>VLOOKUP($B246,#REF!,1,0)</f>
        <v>#REF!</v>
      </c>
    </row>
    <row r="247" spans="1:10" x14ac:dyDescent="0.25">
      <c r="A247" s="3">
        <v>1</v>
      </c>
      <c r="B247" s="10" t="s">
        <v>1185</v>
      </c>
      <c r="C247" s="5" t="s">
        <v>1187</v>
      </c>
      <c r="D247" s="5" t="str">
        <f>VLOOKUP($B247,'CUABRO BASICO '!$B:$D,3,0)</f>
        <v>HALOPERIL 2MG/ML FRASCO /15 GOTAS,ORAL</v>
      </c>
      <c r="E247" s="4" t="e">
        <f>SUMIFS(#REF!,#REF!,$B247,#REF!,$E$3)</f>
        <v>#REF!</v>
      </c>
      <c r="F247" s="2" t="e">
        <f>SUMIFS(#REF!,#REF!,$B247,#REF!,$F$3)</f>
        <v>#REF!</v>
      </c>
      <c r="G247" s="15" t="e">
        <f>SUMIFS(#REF!,#REF!,$B247,#REF!,$G$3)</f>
        <v>#REF!</v>
      </c>
      <c r="H247" s="15" t="e">
        <f t="shared" si="3"/>
        <v>#REF!</v>
      </c>
      <c r="I247">
        <f>IFERROR(VLOOKUP($B247,#REF!,11,0),0)</f>
        <v>0</v>
      </c>
      <c r="J247" s="33" t="e">
        <f>VLOOKUP($B247,#REF!,1,0)</f>
        <v>#REF!</v>
      </c>
    </row>
    <row r="248" spans="1:10" x14ac:dyDescent="0.25">
      <c r="A248" s="3">
        <v>1</v>
      </c>
      <c r="B248" s="10" t="s">
        <v>1188</v>
      </c>
      <c r="C248" s="5" t="s">
        <v>1187</v>
      </c>
      <c r="D248" s="5" t="str">
        <f>VLOOKUP($B248,'CUABRO BASICO '!$B:$D,3,0)</f>
        <v>HALDOL 5 MG CAJA 20 TABLETAS, ORAL</v>
      </c>
      <c r="E248" s="4" t="e">
        <f>SUMIFS(#REF!,#REF!,$B248,#REF!,$E$3)</f>
        <v>#REF!</v>
      </c>
      <c r="F248" s="2" t="e">
        <f>SUMIFS(#REF!,#REF!,$B248,#REF!,$F$3)</f>
        <v>#REF!</v>
      </c>
      <c r="G248" s="15" t="e">
        <f>SUMIFS(#REF!,#REF!,$B248,#REF!,$G$3)</f>
        <v>#REF!</v>
      </c>
      <c r="H248" s="15" t="e">
        <f t="shared" si="3"/>
        <v>#REF!</v>
      </c>
      <c r="I248">
        <f>IFERROR(VLOOKUP($B248,#REF!,11,0),0)</f>
        <v>0</v>
      </c>
      <c r="J248" s="33" t="e">
        <f>VLOOKUP($B248,#REF!,1,0)</f>
        <v>#REF!</v>
      </c>
    </row>
    <row r="249" spans="1:10" hidden="1" x14ac:dyDescent="0.25">
      <c r="A249" s="3">
        <v>1</v>
      </c>
      <c r="B249" s="10" t="s">
        <v>629</v>
      </c>
      <c r="C249" s="5" t="s">
        <v>631</v>
      </c>
      <c r="D249" s="5" t="str">
        <f>VLOOKUP($B249,'CUABRO BASICO '!$B:$D,3,0)</f>
        <v>HARTMANN  ALPHA 500 ml FRASCO/500 SOLUCION,INTRAVENOSA</v>
      </c>
      <c r="E249" s="4" t="e">
        <f>SUMIFS(#REF!,#REF!,$B249,#REF!,$E$3)</f>
        <v>#REF!</v>
      </c>
      <c r="F249" s="2" t="e">
        <f>SUMIFS(#REF!,#REF!,$B249,#REF!,$F$3)</f>
        <v>#REF!</v>
      </c>
      <c r="G249" s="15" t="e">
        <f>SUMIFS(#REF!,#REF!,$B249,#REF!,$G$3)</f>
        <v>#REF!</v>
      </c>
      <c r="H249" s="15" t="e">
        <f t="shared" si="3"/>
        <v>#REF!</v>
      </c>
      <c r="I249">
        <f>IFERROR(VLOOKUP($B249,#REF!,11,0),0)</f>
        <v>0</v>
      </c>
      <c r="J249" s="33" t="e">
        <f>VLOOKUP($B249,#REF!,1,0)</f>
        <v>#REF!</v>
      </c>
    </row>
    <row r="250" spans="1:10" x14ac:dyDescent="0.25">
      <c r="A250" s="3">
        <v>1</v>
      </c>
      <c r="B250" s="10" t="s">
        <v>1408</v>
      </c>
      <c r="C250" s="5" t="s">
        <v>1410</v>
      </c>
      <c r="D250" s="5" t="str">
        <f>VLOOKUP($B250,'CUABRO BASICO '!$B:$D,3,0)</f>
        <v>INHEPAR 5000 U/ML FRASCO 10ML AMPULA, SUBCUTANEA</v>
      </c>
      <c r="E250" s="4" t="e">
        <f>SUMIFS(#REF!,#REF!,$B250,#REF!,$E$3)</f>
        <v>#REF!</v>
      </c>
      <c r="F250" s="2" t="e">
        <f>SUMIFS(#REF!,#REF!,$B250,#REF!,$F$3)</f>
        <v>#REF!</v>
      </c>
      <c r="G250" s="15" t="e">
        <f>SUMIFS(#REF!,#REF!,$B250,#REF!,$G$3)</f>
        <v>#REF!</v>
      </c>
      <c r="H250" s="15" t="e">
        <f t="shared" si="3"/>
        <v>#REF!</v>
      </c>
      <c r="I250">
        <f>IFERROR(VLOOKUP($B250,#REF!,11,0),0)</f>
        <v>0</v>
      </c>
      <c r="J250" s="33" t="e">
        <f>VLOOKUP($B250,#REF!,1,0)</f>
        <v>#REF!</v>
      </c>
    </row>
    <row r="251" spans="1:10" hidden="1" x14ac:dyDescent="0.25">
      <c r="A251" s="3">
        <v>1</v>
      </c>
      <c r="B251" s="10" t="s">
        <v>635</v>
      </c>
      <c r="C251" s="5" t="s">
        <v>637</v>
      </c>
      <c r="D251" s="5" t="str">
        <f>VLOOKUP($B251,'CUABRO BASICO '!$B:$D,3,0)</f>
        <v>DILA-TEC 10 MG ENVASE/20 TABLETAS,ORAL</v>
      </c>
      <c r="E251" s="4" t="e">
        <f>SUMIFS(#REF!,#REF!,$B251,#REF!,$E$3)</f>
        <v>#REF!</v>
      </c>
      <c r="F251" s="2" t="e">
        <f>SUMIFS(#REF!,#REF!,$B251,#REF!,$F$3)</f>
        <v>#REF!</v>
      </c>
      <c r="G251" s="15" t="e">
        <f>SUMIFS(#REF!,#REF!,$B251,#REF!,$G$3)</f>
        <v>#REF!</v>
      </c>
      <c r="H251" s="15" t="e">
        <f t="shared" si="3"/>
        <v>#REF!</v>
      </c>
      <c r="I251">
        <f>IFERROR(VLOOKUP($B251,#REF!,11,0),0)</f>
        <v>0</v>
      </c>
      <c r="J251" s="33" t="e">
        <f>VLOOKUP($B251,#REF!,1,0)</f>
        <v>#REF!</v>
      </c>
    </row>
    <row r="252" spans="1:10" x14ac:dyDescent="0.25">
      <c r="A252" s="3">
        <v>1</v>
      </c>
      <c r="B252" s="10" t="s">
        <v>638</v>
      </c>
      <c r="C252" s="5" t="s">
        <v>640</v>
      </c>
      <c r="D252" s="5" t="str">
        <f>VLOOKUP($B252,'CUABRO BASICO '!$B:$D,3,0)</f>
        <v>HIDROCLOROTIAZIDA ultra 25 MGRS CAJA/20 TABLETAS,ORAL</v>
      </c>
      <c r="E252" s="4" t="e">
        <f>SUMIFS(#REF!,#REF!,$B252,#REF!,$E$3)</f>
        <v>#REF!</v>
      </c>
      <c r="F252" s="2" t="e">
        <f>SUMIFS(#REF!,#REF!,$B252,#REF!,$F$3)</f>
        <v>#REF!</v>
      </c>
      <c r="G252" s="15" t="e">
        <f>SUMIFS(#REF!,#REF!,$B252,#REF!,$G$3)</f>
        <v>#REF!</v>
      </c>
      <c r="H252" s="15" t="e">
        <f t="shared" si="3"/>
        <v>#REF!</v>
      </c>
      <c r="I252">
        <f>IFERROR(VLOOKUP($B252,#REF!,11,0),0)</f>
        <v>0</v>
      </c>
      <c r="J252" s="33" t="e">
        <f>VLOOKUP($B252,#REF!,1,0)</f>
        <v>#REF!</v>
      </c>
    </row>
    <row r="253" spans="1:10" x14ac:dyDescent="0.25">
      <c r="A253" s="3">
        <v>1</v>
      </c>
      <c r="B253" s="10" t="s">
        <v>2034</v>
      </c>
      <c r="C253" s="5" t="s">
        <v>2278</v>
      </c>
      <c r="D253" s="5">
        <f>IFERROR(VLOOKUP($B253,'CUABRO BASICO '!$B:$D,3,0), )</f>
        <v>0</v>
      </c>
      <c r="E253" s="4" t="e">
        <f>SUMIFS(#REF!,#REF!,$B253,#REF!,$E$3)</f>
        <v>#REF!</v>
      </c>
      <c r="F253" s="2" t="e">
        <f>SUMIFS(#REF!,#REF!,$B253,#REF!,$F$3)</f>
        <v>#REF!</v>
      </c>
      <c r="G253" s="15" t="e">
        <f>SUMIFS(#REF!,#REF!,$B253,#REF!,$G$3)</f>
        <v>#REF!</v>
      </c>
      <c r="H253" s="15" t="e">
        <f t="shared" si="3"/>
        <v>#REF!</v>
      </c>
      <c r="I253">
        <f>IFERROR(VLOOKUP($B253,#REF!,11,0),0)</f>
        <v>0</v>
      </c>
      <c r="J253" s="33" t="e">
        <f>VLOOKUP($B253,#REF!,1,0)</f>
        <v>#REF!</v>
      </c>
    </row>
    <row r="254" spans="1:10" hidden="1" x14ac:dyDescent="0.25">
      <c r="A254" s="3">
        <v>1</v>
      </c>
      <c r="B254" s="10" t="s">
        <v>642</v>
      </c>
      <c r="C254" s="5" t="s">
        <v>644</v>
      </c>
      <c r="D254" s="5" t="str">
        <f>VLOOKUP($B254,'CUABRO BASICO '!$B:$D,3,0)</f>
        <v>NOSITROL 500mg/5mL CAJA/1 AMPULA,SUBCUTANEA EN PARED ABDOMINAL</v>
      </c>
      <c r="E254" s="4" t="e">
        <f>SUMIFS(#REF!,#REF!,$B254,#REF!,$E$3)</f>
        <v>#REF!</v>
      </c>
      <c r="F254" s="2" t="e">
        <f>SUMIFS(#REF!,#REF!,$B254,#REF!,$F$3)</f>
        <v>#REF!</v>
      </c>
      <c r="G254" s="15" t="e">
        <f>SUMIFS(#REF!,#REF!,$B254,#REF!,$G$3)</f>
        <v>#REF!</v>
      </c>
      <c r="H254" s="15" t="e">
        <f t="shared" si="3"/>
        <v>#REF!</v>
      </c>
      <c r="I254">
        <f>IFERROR(VLOOKUP($B254,#REF!,11,0),0)</f>
        <v>0</v>
      </c>
      <c r="J254" s="33" t="e">
        <f>VLOOKUP($B254,#REF!,1,0)</f>
        <v>#REF!</v>
      </c>
    </row>
    <row r="255" spans="1:10" x14ac:dyDescent="0.25">
      <c r="A255" s="3">
        <v>1</v>
      </c>
      <c r="B255" s="10" t="s">
        <v>645</v>
      </c>
      <c r="C255" s="5" t="s">
        <v>647</v>
      </c>
      <c r="D255" s="5" t="str">
        <f>VLOOKUP($B255,'CUABRO BASICO '!$B:$D,3,0)</f>
        <v>SOLDRIN OTICO 10/25/20mg/ml FRASCO /10 SOLUCION,OTICA</v>
      </c>
      <c r="E255" s="4" t="e">
        <f>SUMIFS(#REF!,#REF!,$B255,#REF!,$E$3)</f>
        <v>#REF!</v>
      </c>
      <c r="F255" s="2" t="e">
        <f>SUMIFS(#REF!,#REF!,$B255,#REF!,$F$3)</f>
        <v>#REF!</v>
      </c>
      <c r="G255" s="15" t="e">
        <f>SUMIFS(#REF!,#REF!,$B255,#REF!,$G$3)</f>
        <v>#REF!</v>
      </c>
      <c r="H255" s="15" t="e">
        <f t="shared" si="3"/>
        <v>#REF!</v>
      </c>
      <c r="I255">
        <f>IFERROR(VLOOKUP($B255,#REF!,11,0),0)</f>
        <v>0</v>
      </c>
      <c r="J255" s="33" t="e">
        <f>VLOOKUP($B255,#REF!,1,0)</f>
        <v>#REF!</v>
      </c>
    </row>
    <row r="256" spans="1:10" x14ac:dyDescent="0.25">
      <c r="A256" s="3">
        <v>1</v>
      </c>
      <c r="B256" s="10" t="s">
        <v>648</v>
      </c>
      <c r="C256" s="5" t="s">
        <v>650</v>
      </c>
      <c r="D256" s="5" t="str">
        <f>VLOOKUP($B256,'CUABRO BASICO '!$B:$D,3,0)</f>
        <v>PLAQUENIL 200mg ENVASE/20 TABLETAS,ORAL</v>
      </c>
      <c r="E256" s="4" t="e">
        <f>SUMIFS(#REF!,#REF!,$B256,#REF!,$E$3)</f>
        <v>#REF!</v>
      </c>
      <c r="F256" s="2" t="e">
        <f>SUMIFS(#REF!,#REF!,$B256,#REF!,$F$3)</f>
        <v>#REF!</v>
      </c>
      <c r="G256" s="15" t="e">
        <f>SUMIFS(#REF!,#REF!,$B256,#REF!,$G$3)</f>
        <v>#REF!</v>
      </c>
      <c r="H256" s="15" t="e">
        <f t="shared" si="3"/>
        <v>#REF!</v>
      </c>
      <c r="I256">
        <f>IFERROR(VLOOKUP($B256,#REF!,11,0),0)</f>
        <v>0</v>
      </c>
      <c r="J256" s="33" t="e">
        <f>VLOOKUP($B256,#REF!,1,0)</f>
        <v>#REF!</v>
      </c>
    </row>
    <row r="257" spans="1:10" x14ac:dyDescent="0.25">
      <c r="A257" s="3">
        <v>1</v>
      </c>
      <c r="B257" s="10" t="s">
        <v>651</v>
      </c>
      <c r="C257" s="5" t="s">
        <v>653</v>
      </c>
      <c r="D257" s="5" t="str">
        <f>VLOOKUP($B257,'CUABRO BASICO '!$B:$D,3,0)</f>
        <v>MELOX PLUS 3.7G/4G/0.05G FRASCO/360 MILILITRO,ORAL</v>
      </c>
      <c r="E257" s="4" t="e">
        <f>SUMIFS(#REF!,#REF!,$B257,#REF!,$E$3)</f>
        <v>#REF!</v>
      </c>
      <c r="F257" s="2" t="e">
        <f>SUMIFS(#REF!,#REF!,$B257,#REF!,$F$3)</f>
        <v>#REF!</v>
      </c>
      <c r="G257" s="15" t="e">
        <f>SUMIFS(#REF!,#REF!,$B257,#REF!,$G$3)</f>
        <v>#REF!</v>
      </c>
      <c r="H257" s="15" t="e">
        <f t="shared" si="3"/>
        <v>#REF!</v>
      </c>
      <c r="I257">
        <f>IFERROR(VLOOKUP($B257,#REF!,11,0),0)</f>
        <v>0</v>
      </c>
      <c r="J257" s="33" t="e">
        <f>VLOOKUP($B257,#REF!,1,0)</f>
        <v>#REF!</v>
      </c>
    </row>
    <row r="258" spans="1:10" hidden="1" x14ac:dyDescent="0.25">
      <c r="A258" s="3">
        <v>1</v>
      </c>
      <c r="B258" s="10" t="s">
        <v>657</v>
      </c>
      <c r="C258" s="5" t="s">
        <v>659</v>
      </c>
      <c r="D258" s="5" t="str">
        <f>VLOOKUP($B258,'CUABRO BASICO '!$B:$D,3,0)</f>
        <v>TOREFEGA 10 MG CAJA/30 TABLETAS,ORAL</v>
      </c>
      <c r="E258" s="4" t="e">
        <f>SUMIFS(#REF!,#REF!,$B258,#REF!,$E$3)</f>
        <v>#REF!</v>
      </c>
      <c r="F258" s="2" t="e">
        <f>SUMIFS(#REF!,#REF!,$B258,#REF!,$F$3)</f>
        <v>#REF!</v>
      </c>
      <c r="G258" s="15" t="e">
        <f>SUMIFS(#REF!,#REF!,$B258,#REF!,$G$3)</f>
        <v>#REF!</v>
      </c>
      <c r="H258" s="15" t="e">
        <f t="shared" si="3"/>
        <v>#REF!</v>
      </c>
      <c r="I258">
        <f>IFERROR(VLOOKUP($B258,#REF!,11,0),0)</f>
        <v>0</v>
      </c>
      <c r="J258" s="33" t="e">
        <f>VLOOKUP($B258,#REF!,1,0)</f>
        <v>#REF!</v>
      </c>
    </row>
    <row r="259" spans="1:10" x14ac:dyDescent="0.25">
      <c r="A259" s="3">
        <v>1</v>
      </c>
      <c r="B259" s="10" t="s">
        <v>661</v>
      </c>
      <c r="C259" s="5" t="s">
        <v>659</v>
      </c>
      <c r="D259" s="5" t="str">
        <f>VLOOKUP($B259,'CUABRO BASICO '!$B:$D,3,0)</f>
        <v>TOREFEGA 25 MG CAJA/25 TABLETAS,ORAL</v>
      </c>
      <c r="E259" s="4" t="e">
        <f>SUMIFS(#REF!,#REF!,$B259,#REF!,$E$3)</f>
        <v>#REF!</v>
      </c>
      <c r="F259" s="2" t="e">
        <f>SUMIFS(#REF!,#REF!,$B259,#REF!,$F$3)</f>
        <v>#REF!</v>
      </c>
      <c r="G259" s="15" t="e">
        <f>SUMIFS(#REF!,#REF!,$B259,#REF!,$G$3)</f>
        <v>#REF!</v>
      </c>
      <c r="H259" s="15" t="e">
        <f t="shared" si="3"/>
        <v>#REF!</v>
      </c>
      <c r="I259">
        <f>IFERROR(VLOOKUP($B259,#REF!,11,0),0)</f>
        <v>0</v>
      </c>
      <c r="J259" s="33" t="e">
        <f>VLOOKUP($B259,#REF!,1,0)</f>
        <v>#REF!</v>
      </c>
    </row>
    <row r="260" spans="1:10" hidden="1" x14ac:dyDescent="0.25">
      <c r="A260" s="3">
        <v>1</v>
      </c>
      <c r="B260" s="10" t="s">
        <v>666</v>
      </c>
      <c r="C260" s="5" t="s">
        <v>668</v>
      </c>
      <c r="D260" s="5" t="str">
        <f>VLOOKUP($B260,'CUABRO BASICO '!$B:$D,3,0)</f>
        <v>HIERRO DEXTRAN PISA 100 mg/2 ml ENVASE /3 AMPOLLETAS,INTRAMUSCULAR</v>
      </c>
      <c r="E260" s="4" t="e">
        <f>SUMIFS(#REF!,#REF!,$B260,#REF!,$E$3)</f>
        <v>#REF!</v>
      </c>
      <c r="F260" s="2" t="e">
        <f>SUMIFS(#REF!,#REF!,$B260,#REF!,$F$3)</f>
        <v>#REF!</v>
      </c>
      <c r="G260" s="15" t="e">
        <f>SUMIFS(#REF!,#REF!,$B260,#REF!,$G$3)</f>
        <v>#REF!</v>
      </c>
      <c r="H260" s="15" t="e">
        <f t="shared" si="3"/>
        <v>#REF!</v>
      </c>
      <c r="I260">
        <f>IFERROR(VLOOKUP($B260,#REF!,11,0),0)</f>
        <v>0</v>
      </c>
      <c r="J260" s="33" t="e">
        <f>VLOOKUP($B260,#REF!,1,0)</f>
        <v>#REF!</v>
      </c>
    </row>
    <row r="261" spans="1:10" hidden="1" x14ac:dyDescent="0.25">
      <c r="A261" s="3">
        <v>1</v>
      </c>
      <c r="B261" s="10" t="s">
        <v>669</v>
      </c>
      <c r="C261" s="5" t="s">
        <v>671</v>
      </c>
      <c r="D261" s="5" t="str">
        <f>VLOOKUP($B261,'CUABRO BASICO '!$B:$D,3,0)</f>
        <v>HIPROMELOSA (OPKO) 5mg/ml al 5% ENVASE/15 SOLUCION,OFTÁLMICA</v>
      </c>
      <c r="E261" s="4" t="e">
        <f>SUMIFS(#REF!,#REF!,$B261,#REF!,$E$3)</f>
        <v>#REF!</v>
      </c>
      <c r="F261" s="2" t="e">
        <f>SUMIFS(#REF!,#REF!,$B261,#REF!,$F$3)</f>
        <v>#REF!</v>
      </c>
      <c r="G261" s="15" t="e">
        <f>SUMIFS(#REF!,#REF!,$B261,#REF!,$G$3)</f>
        <v>#REF!</v>
      </c>
      <c r="H261" s="15" t="e">
        <f t="shared" ref="H261:H324" si="4">SUM(E261:G261)</f>
        <v>#REF!</v>
      </c>
      <c r="I261">
        <f>IFERROR(VLOOKUP($B261,#REF!,11,0),0)</f>
        <v>0</v>
      </c>
      <c r="J261" s="33" t="e">
        <f>VLOOKUP($B261,#REF!,1,0)</f>
        <v>#REF!</v>
      </c>
    </row>
    <row r="262" spans="1:10" hidden="1" x14ac:dyDescent="0.25">
      <c r="A262" s="3">
        <v>1</v>
      </c>
      <c r="B262" s="10" t="s">
        <v>672</v>
      </c>
      <c r="C262" s="5" t="s">
        <v>674</v>
      </c>
      <c r="D262" s="5" t="str">
        <f>VLOOKUP($B262,'CUABRO BASICO '!$B:$D,3,0)</f>
        <v>AFLUSIL 2gr/100ml FRASCO/120 SUSPENSION,ORAL</v>
      </c>
      <c r="E262" s="4" t="e">
        <f>SUMIFS(#REF!,#REF!,$B262,#REF!,$E$3)</f>
        <v>#REF!</v>
      </c>
      <c r="F262" s="2" t="e">
        <f>SUMIFS(#REF!,#REF!,$B262,#REF!,$F$3)</f>
        <v>#REF!</v>
      </c>
      <c r="G262" s="15" t="e">
        <f>SUMIFS(#REF!,#REF!,$B262,#REF!,$G$3)</f>
        <v>#REF!</v>
      </c>
      <c r="H262" s="15" t="e">
        <f t="shared" si="4"/>
        <v>#REF!</v>
      </c>
      <c r="I262">
        <f>IFERROR(VLOOKUP($B262,#REF!,11,0),0)</f>
        <v>0</v>
      </c>
      <c r="J262" s="33" t="e">
        <f>VLOOKUP($B262,#REF!,1,0)</f>
        <v>#REF!</v>
      </c>
    </row>
    <row r="263" spans="1:10" x14ac:dyDescent="0.25">
      <c r="A263" s="3">
        <v>1</v>
      </c>
      <c r="B263" s="10" t="s">
        <v>675</v>
      </c>
      <c r="C263" s="5" t="s">
        <v>674</v>
      </c>
      <c r="D263" s="5" t="str">
        <f>VLOOKUP($B263,'CUABRO BASICO '!$B:$D,3,0)</f>
        <v>DOLVER 400MG CAJA/10 TABLETAS,ORAL</v>
      </c>
      <c r="E263" s="4" t="e">
        <f>SUMIFS(#REF!,#REF!,$B263,#REF!,$E$3)</f>
        <v>#REF!</v>
      </c>
      <c r="F263" s="2" t="e">
        <f>SUMIFS(#REF!,#REF!,$B263,#REF!,$F$3)</f>
        <v>#REF!</v>
      </c>
      <c r="G263" s="15" t="e">
        <f>SUMIFS(#REF!,#REF!,$B263,#REF!,$G$3)</f>
        <v>#REF!</v>
      </c>
      <c r="H263" s="15" t="e">
        <f t="shared" si="4"/>
        <v>#REF!</v>
      </c>
      <c r="I263">
        <f>IFERROR(VLOOKUP($B263,#REF!,11,0),0)</f>
        <v>0</v>
      </c>
      <c r="J263" s="33" t="e">
        <f>VLOOKUP($B263,#REF!,1,0)</f>
        <v>#REF!</v>
      </c>
    </row>
    <row r="264" spans="1:10" hidden="1" x14ac:dyDescent="0.25">
      <c r="A264" s="3">
        <v>1</v>
      </c>
      <c r="B264" s="10" t="s">
        <v>1417</v>
      </c>
      <c r="C264" s="48" t="s">
        <v>1419</v>
      </c>
      <c r="D264" s="5" t="str">
        <f>VLOOKUP($B264,'CUABRO BASICO '!$B:$D,3,0)</f>
        <v>GLIVEC 400 mg CAJA/30 CAPSULAS,ORAL</v>
      </c>
      <c r="E264" s="4" t="e">
        <f>SUMIFS(#REF!,#REF!,$B264,#REF!,$E$3)</f>
        <v>#REF!</v>
      </c>
      <c r="F264" s="2" t="e">
        <f>SUMIFS(#REF!,#REF!,$B264,#REF!,$F$3)</f>
        <v>#REF!</v>
      </c>
      <c r="G264" s="15" t="e">
        <f>SUMIFS(#REF!,#REF!,$B264,#REF!,$G$3)</f>
        <v>#REF!</v>
      </c>
      <c r="H264" s="15" t="e">
        <f t="shared" si="4"/>
        <v>#REF!</v>
      </c>
      <c r="I264">
        <f>IFERROR(VLOOKUP($B264,#REF!,11,0),0)</f>
        <v>0</v>
      </c>
      <c r="J264" s="33" t="e">
        <f>VLOOKUP($B264,#REF!,1,0)</f>
        <v>#REF!</v>
      </c>
    </row>
    <row r="265" spans="1:10" x14ac:dyDescent="0.25">
      <c r="A265" s="3">
        <v>1</v>
      </c>
      <c r="B265" s="10" t="s">
        <v>1420</v>
      </c>
      <c r="C265" s="5" t="s">
        <v>1422</v>
      </c>
      <c r="D265" s="5" t="str">
        <f>VLOOKUP($B265,'CUABRO BASICO '!$B:$D,3,0)</f>
        <v>TIENAM 500mg/500mg FCO /1 SOLUCION,INTRAVENOSA</v>
      </c>
      <c r="E265" s="4" t="e">
        <f>SUMIFS(#REF!,#REF!,$B265,#REF!,$E$3)</f>
        <v>#REF!</v>
      </c>
      <c r="F265" s="2" t="e">
        <f>SUMIFS(#REF!,#REF!,$B265,#REF!,$F$3)</f>
        <v>#REF!</v>
      </c>
      <c r="G265" s="15" t="e">
        <f>SUMIFS(#REF!,#REF!,$B265,#REF!,$G$3)</f>
        <v>#REF!</v>
      </c>
      <c r="H265" s="15" t="e">
        <f t="shared" si="4"/>
        <v>#REF!</v>
      </c>
      <c r="I265">
        <f>IFERROR(VLOOKUP($B265,#REF!,11,0),0)</f>
        <v>0</v>
      </c>
      <c r="J265" s="33" t="e">
        <f>VLOOKUP($B265,#REF!,1,0)</f>
        <v>#REF!</v>
      </c>
    </row>
    <row r="266" spans="1:10" hidden="1" x14ac:dyDescent="0.25">
      <c r="A266" s="3">
        <v>1</v>
      </c>
      <c r="B266" s="10" t="s">
        <v>677</v>
      </c>
      <c r="C266" s="5" t="s">
        <v>679</v>
      </c>
      <c r="D266" s="5" t="str">
        <f>VLOOKUP($B266,'CUABRO BASICO '!$B:$D,3,0)</f>
        <v>IMIPRAMINA psicofarma 25mg CAJA/20 TABLETAS,ORAL</v>
      </c>
      <c r="E266" s="4" t="e">
        <f>SUMIFS(#REF!,#REF!,$B266,#REF!,$E$3)</f>
        <v>#REF!</v>
      </c>
      <c r="F266" s="2" t="e">
        <f>SUMIFS(#REF!,#REF!,$B266,#REF!,$F$3)</f>
        <v>#REF!</v>
      </c>
      <c r="G266" s="15" t="e">
        <f>SUMIFS(#REF!,#REF!,$B266,#REF!,$G$3)</f>
        <v>#REF!</v>
      </c>
      <c r="H266" s="15" t="e">
        <f t="shared" si="4"/>
        <v>#REF!</v>
      </c>
      <c r="I266">
        <f>IFERROR(VLOOKUP($B266,#REF!,11,0),0)</f>
        <v>0</v>
      </c>
      <c r="J266" s="33" t="e">
        <f>VLOOKUP($B266,#REF!,1,0)</f>
        <v>#REF!</v>
      </c>
    </row>
    <row r="267" spans="1:10" hidden="1" x14ac:dyDescent="0.25">
      <c r="A267" s="3">
        <v>1</v>
      </c>
      <c r="B267" s="10" t="s">
        <v>1427</v>
      </c>
      <c r="C267" s="5" t="s">
        <v>1426</v>
      </c>
      <c r="D267" s="5" t="str">
        <f>VLOOKUP($B267,'CUABRO BASICO '!$B:$D,3,0)</f>
        <v>ONBRIZE BREEZHALER 300mg CAJA/30 CAPSULAS,ORAL</v>
      </c>
      <c r="E267" s="4" t="e">
        <f>SUMIFS(#REF!,#REF!,$B267,#REF!,$E$3)</f>
        <v>#REF!</v>
      </c>
      <c r="F267" s="2" t="e">
        <f>SUMIFS(#REF!,#REF!,$B267,#REF!,$F$3)</f>
        <v>#REF!</v>
      </c>
      <c r="G267" s="15" t="e">
        <f>SUMIFS(#REF!,#REF!,$B267,#REF!,$G$3)</f>
        <v>#REF!</v>
      </c>
      <c r="H267" s="15" t="e">
        <f t="shared" si="4"/>
        <v>#REF!</v>
      </c>
      <c r="I267">
        <f>IFERROR(VLOOKUP($B267,#REF!,11,0),0)</f>
        <v>0</v>
      </c>
      <c r="J267" s="33" t="e">
        <f>VLOOKUP($B267,#REF!,1,0)</f>
        <v>#REF!</v>
      </c>
    </row>
    <row r="268" spans="1:10" x14ac:dyDescent="0.25">
      <c r="A268" s="3">
        <v>1</v>
      </c>
      <c r="B268" s="10" t="s">
        <v>680</v>
      </c>
      <c r="C268" s="5" t="s">
        <v>682</v>
      </c>
      <c r="D268" s="5" t="str">
        <f>VLOOKUP($B268,'CUABRO BASICO '!$B:$D,3,0)</f>
        <v>MALIVAL  AP 50MG CAJA 28 CAPSULAS LP, ORAL</v>
      </c>
      <c r="E268" s="4" t="e">
        <f>SUMIFS(#REF!,#REF!,$B268,#REF!,$E$3)</f>
        <v>#REF!</v>
      </c>
      <c r="F268" s="2" t="e">
        <f>SUMIFS(#REF!,#REF!,$B268,#REF!,$F$3)</f>
        <v>#REF!</v>
      </c>
      <c r="G268" s="15" t="e">
        <f>SUMIFS(#REF!,#REF!,$B268,#REF!,$G$3)</f>
        <v>#REF!</v>
      </c>
      <c r="H268" s="15" t="e">
        <f t="shared" si="4"/>
        <v>#REF!</v>
      </c>
      <c r="I268">
        <f>IFERROR(VLOOKUP($B268,#REF!,11,0),0)</f>
        <v>0</v>
      </c>
      <c r="J268" s="33" t="e">
        <f>VLOOKUP($B268,#REF!,1,0)</f>
        <v>#REF!</v>
      </c>
    </row>
    <row r="269" spans="1:10" hidden="1" x14ac:dyDescent="0.25">
      <c r="A269" s="3">
        <v>1</v>
      </c>
      <c r="B269" s="10" t="s">
        <v>1429</v>
      </c>
      <c r="C269" s="5" t="s">
        <v>1431</v>
      </c>
      <c r="D269" s="5" t="str">
        <f>VLOOKUP($B269,'CUABRO BASICO '!$B:$D,3,0)</f>
        <v>REMICADE 100 mg FCO /1 LIOFILIZADO,INTRAVENOSA</v>
      </c>
      <c r="E269" s="4" t="e">
        <f>SUMIFS(#REF!,#REF!,$B269,#REF!,$E$3)</f>
        <v>#REF!</v>
      </c>
      <c r="F269" s="2" t="e">
        <f>SUMIFS(#REF!,#REF!,$B269,#REF!,$F$3)</f>
        <v>#REF!</v>
      </c>
      <c r="G269" s="15" t="e">
        <f>SUMIFS(#REF!,#REF!,$B269,#REF!,$G$3)</f>
        <v>#REF!</v>
      </c>
      <c r="H269" s="15" t="e">
        <f t="shared" si="4"/>
        <v>#REF!</v>
      </c>
      <c r="I269">
        <f>IFERROR(VLOOKUP($B269,#REF!,11,0),0)</f>
        <v>0</v>
      </c>
      <c r="J269" s="33" t="e">
        <f>VLOOKUP($B269,#REF!,1,0)</f>
        <v>#REF!</v>
      </c>
    </row>
    <row r="270" spans="1:10" hidden="1" x14ac:dyDescent="0.25">
      <c r="A270" s="3">
        <v>1</v>
      </c>
      <c r="B270" s="10" t="s">
        <v>1432</v>
      </c>
      <c r="C270" s="5" t="s">
        <v>1434</v>
      </c>
      <c r="D270" s="5" t="str">
        <f>VLOOKUP($B270,'CUABRO BASICO '!$B:$D,3,0)</f>
        <v>NOVOMIX 30 FLEX PEN CAJA/1 PLUMA,SUBCUTANEA EN PARED ABDOMINAL</v>
      </c>
      <c r="E270" s="4" t="e">
        <f>SUMIFS(#REF!,#REF!,$B270,#REF!,$E$3)</f>
        <v>#REF!</v>
      </c>
      <c r="F270" s="2" t="e">
        <f>SUMIFS(#REF!,#REF!,$B270,#REF!,$F$3)</f>
        <v>#REF!</v>
      </c>
      <c r="G270" s="15" t="e">
        <f>SUMIFS(#REF!,#REF!,$B270,#REF!,$G$3)</f>
        <v>#REF!</v>
      </c>
      <c r="H270" s="15" t="e">
        <f t="shared" si="4"/>
        <v>#REF!</v>
      </c>
      <c r="I270">
        <f>IFERROR(VLOOKUP($B270,#REF!,11,0),0)</f>
        <v>0</v>
      </c>
      <c r="J270" s="33" t="e">
        <f>VLOOKUP($B270,#REF!,1,0)</f>
        <v>#REF!</v>
      </c>
    </row>
    <row r="271" spans="1:10" x14ac:dyDescent="0.25">
      <c r="A271" s="3">
        <v>1</v>
      </c>
      <c r="B271" s="10" t="s">
        <v>1435</v>
      </c>
      <c r="C271" s="5" t="s">
        <v>1437</v>
      </c>
      <c r="D271" s="5" t="str">
        <f>VLOOKUP($B271,'CUABRO BASICO '!$B:$D,3,0)</f>
        <v>LEVEMIR FLEX PEN 100UI /ML CAJA/1 PLUMA,SUBCUTANEA EN PARED ABDOMINAL</v>
      </c>
      <c r="E271" s="4" t="e">
        <f>SUMIFS(#REF!,#REF!,$B271,#REF!,$E$3)</f>
        <v>#REF!</v>
      </c>
      <c r="F271" s="2" t="e">
        <f>SUMIFS(#REF!,#REF!,$B271,#REF!,$F$3)</f>
        <v>#REF!</v>
      </c>
      <c r="G271" s="15" t="e">
        <f>SUMIFS(#REF!,#REF!,$B271,#REF!,$G$3)</f>
        <v>#REF!</v>
      </c>
      <c r="H271" s="15" t="e">
        <f t="shared" si="4"/>
        <v>#REF!</v>
      </c>
      <c r="I271">
        <f>IFERROR(VLOOKUP($B271,#REF!,11,0),0)</f>
        <v>0</v>
      </c>
      <c r="J271" s="33" t="e">
        <f>VLOOKUP($B271,#REF!,1,0)</f>
        <v>#REF!</v>
      </c>
    </row>
    <row r="272" spans="1:10" hidden="1" x14ac:dyDescent="0.25">
      <c r="A272" s="3">
        <v>1</v>
      </c>
      <c r="B272" s="10" t="s">
        <v>1438</v>
      </c>
      <c r="C272" s="5" t="s">
        <v>1440</v>
      </c>
      <c r="D272" s="5" t="str">
        <f>VLOOKUP($B272,'CUABRO BASICO '!$B:$D,3,0)</f>
        <v>LANTUS 100 ML X  C/5 CAJA/300 JERINGA,SUBCUTANEA</v>
      </c>
      <c r="E272" s="4" t="e">
        <f>SUMIFS(#REF!,#REF!,$B272,#REF!,$E$3)</f>
        <v>#REF!</v>
      </c>
      <c r="F272" s="2" t="e">
        <f>SUMIFS(#REF!,#REF!,$B272,#REF!,$F$3)</f>
        <v>#REF!</v>
      </c>
      <c r="G272" s="15" t="e">
        <f>SUMIFS(#REF!,#REF!,$B272,#REF!,$G$3)</f>
        <v>#REF!</v>
      </c>
      <c r="H272" s="15" t="e">
        <f t="shared" si="4"/>
        <v>#REF!</v>
      </c>
      <c r="I272">
        <f>IFERROR(VLOOKUP($B272,#REF!,11,0),0)</f>
        <v>0</v>
      </c>
      <c r="J272" s="33" t="e">
        <f>VLOOKUP($B272,#REF!,1,0)</f>
        <v>#REF!</v>
      </c>
    </row>
    <row r="273" spans="1:10" hidden="1" x14ac:dyDescent="0.25">
      <c r="A273" s="3">
        <v>1</v>
      </c>
      <c r="B273" s="10" t="s">
        <v>683</v>
      </c>
      <c r="C273" s="5" t="s">
        <v>685</v>
      </c>
      <c r="D273" s="5" t="str">
        <f>VLOOKUP($B273,'CUABRO BASICO '!$B:$D,3,0)</f>
        <v>NOVOLIN R 100 U.I. /ML CAJA/1000 UNIDAD,SUBCUTANEA</v>
      </c>
      <c r="E273" s="4" t="e">
        <f>SUMIFS(#REF!,#REF!,$B273,#REF!,$E$3)</f>
        <v>#REF!</v>
      </c>
      <c r="F273" s="2" t="e">
        <f>SUMIFS(#REF!,#REF!,$B273,#REF!,$F$3)</f>
        <v>#REF!</v>
      </c>
      <c r="G273" s="15" t="e">
        <f>SUMIFS(#REF!,#REF!,$B273,#REF!,$G$3)</f>
        <v>#REF!</v>
      </c>
      <c r="H273" s="15" t="e">
        <f t="shared" si="4"/>
        <v>#REF!</v>
      </c>
      <c r="I273">
        <f>IFERROR(VLOOKUP($B273,#REF!,11,0),0)</f>
        <v>0</v>
      </c>
      <c r="J273" s="33" t="e">
        <f>VLOOKUP($B273,#REF!,1,0)</f>
        <v>#REF!</v>
      </c>
    </row>
    <row r="274" spans="1:10" x14ac:dyDescent="0.25">
      <c r="A274" s="3">
        <v>1</v>
      </c>
      <c r="B274" s="10" t="s">
        <v>686</v>
      </c>
      <c r="C274" s="5" t="s">
        <v>688</v>
      </c>
      <c r="D274" s="5" t="str">
        <f>VLOOKUP($B274,'CUABRO BASICO '!$B:$D,3,0)</f>
        <v>NOVOLIN  N 100U/mL FRASCO/10 SOLUCION,SUBCUTANEA</v>
      </c>
      <c r="E274" s="4" t="e">
        <f>SUMIFS(#REF!,#REF!,$B274,#REF!,$E$3)</f>
        <v>#REF!</v>
      </c>
      <c r="F274" s="2" t="e">
        <f>SUMIFS(#REF!,#REF!,$B274,#REF!,$F$3)</f>
        <v>#REF!</v>
      </c>
      <c r="G274" s="15" t="e">
        <f>SUMIFS(#REF!,#REF!,$B274,#REF!,$G$3)</f>
        <v>#REF!</v>
      </c>
      <c r="H274" s="15" t="e">
        <f t="shared" si="4"/>
        <v>#REF!</v>
      </c>
      <c r="I274">
        <f>IFERROR(VLOOKUP($B274,#REF!,11,0),0)</f>
        <v>0</v>
      </c>
      <c r="J274" s="33" t="e">
        <f>VLOOKUP($B274,#REF!,1,0)</f>
        <v>#REF!</v>
      </c>
    </row>
    <row r="275" spans="1:10" hidden="1" x14ac:dyDescent="0.25">
      <c r="A275" s="3">
        <v>1</v>
      </c>
      <c r="B275" s="10" t="s">
        <v>689</v>
      </c>
      <c r="C275" s="5" t="s">
        <v>691</v>
      </c>
      <c r="D275" s="5" t="str">
        <f>VLOOKUP($B275,'CUABRO BASICO '!$B:$D,3,0)</f>
        <v>HUMALOG MIX 25 KWIK PEN C/1 CAJA/1 JERINGA,SUBCUTANEA</v>
      </c>
      <c r="E275" s="4" t="e">
        <f>SUMIFS(#REF!,#REF!,$B275,#REF!,$E$3)</f>
        <v>#REF!</v>
      </c>
      <c r="F275" s="2" t="e">
        <f>SUMIFS(#REF!,#REF!,$B275,#REF!,$F$3)</f>
        <v>#REF!</v>
      </c>
      <c r="G275" s="15" t="e">
        <f>SUMIFS(#REF!,#REF!,$B275,#REF!,$G$3)</f>
        <v>#REF!</v>
      </c>
      <c r="H275" s="15" t="e">
        <f t="shared" si="4"/>
        <v>#REF!</v>
      </c>
      <c r="I275">
        <f>IFERROR(VLOOKUP($B275,#REF!,11,0),0)</f>
        <v>0</v>
      </c>
      <c r="J275" s="33" t="e">
        <f>VLOOKUP($B275,#REF!,1,0)</f>
        <v>#REF!</v>
      </c>
    </row>
    <row r="276" spans="1:10" x14ac:dyDescent="0.25">
      <c r="A276" s="3">
        <v>1</v>
      </c>
      <c r="B276" s="10" t="s">
        <v>693</v>
      </c>
      <c r="C276" s="5" t="s">
        <v>695</v>
      </c>
      <c r="D276" s="5" t="str">
        <f>VLOOKUP($B276,'CUABRO BASICO '!$B:$D,3,0)</f>
        <v>HUMALOG KWIKPEN 100UI/ML CAJA/300 UNIDAD,SUBCUTANEA</v>
      </c>
      <c r="E276" s="4" t="e">
        <f>SUMIFS(#REF!,#REF!,$B276,#REF!,$E$3)</f>
        <v>#REF!</v>
      </c>
      <c r="F276" s="2" t="e">
        <f>SUMIFS(#REF!,#REF!,$B276,#REF!,$F$3)</f>
        <v>#REF!</v>
      </c>
      <c r="G276" s="15" t="e">
        <f>SUMIFS(#REF!,#REF!,$B276,#REF!,$G$3)</f>
        <v>#REF!</v>
      </c>
      <c r="H276" s="15" t="e">
        <f t="shared" si="4"/>
        <v>#REF!</v>
      </c>
      <c r="I276">
        <f>IFERROR(VLOOKUP($B276,#REF!,11,0),0)</f>
        <v>0</v>
      </c>
      <c r="J276" s="33" t="e">
        <f>VLOOKUP($B276,#REF!,1,0)</f>
        <v>#REF!</v>
      </c>
    </row>
    <row r="277" spans="1:10" x14ac:dyDescent="0.25">
      <c r="A277" s="3">
        <v>1</v>
      </c>
      <c r="B277" s="10" t="s">
        <v>1441</v>
      </c>
      <c r="C277" s="5" t="s">
        <v>1443</v>
      </c>
      <c r="D277" s="5" t="str">
        <f>VLOOKUP($B277,'CUABRO BASICO '!$B:$D,3,0)</f>
        <v>STERIVENT 0.5MG/2.5MG CAJA 10 AMPULA, INHALADA</v>
      </c>
      <c r="E277" s="4" t="e">
        <f>SUMIFS(#REF!,#REF!,$B277,#REF!,$E$3)</f>
        <v>#REF!</v>
      </c>
      <c r="F277" s="2" t="e">
        <f>SUMIFS(#REF!,#REF!,$B277,#REF!,$F$3)</f>
        <v>#REF!</v>
      </c>
      <c r="G277" s="15" t="e">
        <f>SUMIFS(#REF!,#REF!,$B277,#REF!,$G$3)</f>
        <v>#REF!</v>
      </c>
      <c r="H277" s="15" t="e">
        <f t="shared" si="4"/>
        <v>#REF!</v>
      </c>
      <c r="I277">
        <f>IFERROR(VLOOKUP($B277,#REF!,11,0),0)</f>
        <v>0</v>
      </c>
      <c r="J277" s="33" t="e">
        <f>VLOOKUP($B277,#REF!,1,0)</f>
        <v>#REF!</v>
      </c>
    </row>
    <row r="278" spans="1:10" x14ac:dyDescent="0.25">
      <c r="A278" s="3">
        <v>1</v>
      </c>
      <c r="B278" s="10" t="s">
        <v>1444</v>
      </c>
      <c r="C278" s="5" t="s">
        <v>1443</v>
      </c>
      <c r="D278" s="5" t="str">
        <f>VLOOKUP($B278,'CUABRO BASICO '!$B:$D,3,0)</f>
        <v>COMBIVENT RESPIMAT 1.68mg/8.77mg/ml CAJA/4 DOSIS,INHALADA</v>
      </c>
      <c r="E278" s="4" t="e">
        <f>SUMIFS(#REF!,#REF!,$B278,#REF!,$E$3)</f>
        <v>#REF!</v>
      </c>
      <c r="F278" s="2" t="e">
        <f>SUMIFS(#REF!,#REF!,$B278,#REF!,$F$3)</f>
        <v>#REF!</v>
      </c>
      <c r="G278" s="15" t="e">
        <f>SUMIFS(#REF!,#REF!,$B278,#REF!,$G$3)</f>
        <v>#REF!</v>
      </c>
      <c r="H278" s="15" t="e">
        <f t="shared" si="4"/>
        <v>#REF!</v>
      </c>
      <c r="I278">
        <f>IFERROR(VLOOKUP($B278,#REF!,11,0),0)</f>
        <v>0</v>
      </c>
      <c r="J278" s="33" t="e">
        <f>VLOOKUP($B278,#REF!,1,0)</f>
        <v>#REF!</v>
      </c>
    </row>
    <row r="279" spans="1:10" x14ac:dyDescent="0.25">
      <c r="A279" s="3">
        <v>1</v>
      </c>
      <c r="B279" s="10" t="s">
        <v>1446</v>
      </c>
      <c r="C279" s="5" t="s">
        <v>1448</v>
      </c>
      <c r="D279" s="5" t="str">
        <f>VLOOKUP($B279,'CUABRO BASICO '!$B:$D,3,0)</f>
        <v>IRINOTECAN 100 mg /5 ml ENVASE/1 SOLUCION,SUBCUTANEA EN PARED ABDOMINAL</v>
      </c>
      <c r="E279" s="4" t="e">
        <f>SUMIFS(#REF!,#REF!,$B279,#REF!,$E$3)</f>
        <v>#REF!</v>
      </c>
      <c r="F279" s="2" t="e">
        <f>SUMIFS(#REF!,#REF!,$B279,#REF!,$F$3)</f>
        <v>#REF!</v>
      </c>
      <c r="G279" s="15" t="e">
        <f>SUMIFS(#REF!,#REF!,$B279,#REF!,$G$3)</f>
        <v>#REF!</v>
      </c>
      <c r="H279" s="15" t="e">
        <f t="shared" si="4"/>
        <v>#REF!</v>
      </c>
      <c r="I279">
        <f>IFERROR(VLOOKUP($B279,#REF!,11,0),0)</f>
        <v>0</v>
      </c>
      <c r="J279" s="33" t="e">
        <f>VLOOKUP($B279,#REF!,1,0)</f>
        <v>#REF!</v>
      </c>
    </row>
    <row r="280" spans="1:10" x14ac:dyDescent="0.25">
      <c r="A280" s="3">
        <v>1</v>
      </c>
      <c r="B280" s="10" t="s">
        <v>696</v>
      </c>
      <c r="C280" s="5" t="s">
        <v>698</v>
      </c>
      <c r="D280" s="5" t="str">
        <f>VLOOKUP($B280,'CUABRO BASICO '!$B:$D,3,0)</f>
        <v>DEBISOR 10 mg CAJA/20 TABLETAS,ORAL</v>
      </c>
      <c r="E280" s="4" t="e">
        <f>SUMIFS(#REF!,#REF!,$B280,#REF!,$E$3)</f>
        <v>#REF!</v>
      </c>
      <c r="F280" s="2" t="e">
        <f>SUMIFS(#REF!,#REF!,$B280,#REF!,$F$3)</f>
        <v>#REF!</v>
      </c>
      <c r="G280" s="15" t="e">
        <f>SUMIFS(#REF!,#REF!,$B280,#REF!,$G$3)</f>
        <v>#REF!</v>
      </c>
      <c r="H280" s="15" t="e">
        <f t="shared" si="4"/>
        <v>#REF!</v>
      </c>
      <c r="I280">
        <f>IFERROR(VLOOKUP($B280,#REF!,11,0),0)</f>
        <v>0</v>
      </c>
      <c r="J280" s="33" t="e">
        <f>VLOOKUP($B280,#REF!,1,0)</f>
        <v>#REF!</v>
      </c>
    </row>
    <row r="281" spans="1:10" x14ac:dyDescent="0.25">
      <c r="A281" s="3">
        <v>1</v>
      </c>
      <c r="B281" s="10" t="s">
        <v>699</v>
      </c>
      <c r="C281" s="5" t="s">
        <v>698</v>
      </c>
      <c r="D281" s="5" t="str">
        <f>VLOOKUP($B281,'CUABRO BASICO '!$B:$D,3,0)</f>
        <v>DEBISOR 5mg CAJA/20 TABLETAS,ORAL</v>
      </c>
      <c r="E281" s="4" t="e">
        <f>SUMIFS(#REF!,#REF!,$B281,#REF!,$E$3)</f>
        <v>#REF!</v>
      </c>
      <c r="F281" s="2" t="e">
        <f>SUMIFS(#REF!,#REF!,$B281,#REF!,$F$3)</f>
        <v>#REF!</v>
      </c>
      <c r="G281" s="15" t="e">
        <f>SUMIFS(#REF!,#REF!,$B281,#REF!,$G$3)</f>
        <v>#REF!</v>
      </c>
      <c r="H281" s="15" t="e">
        <f t="shared" si="4"/>
        <v>#REF!</v>
      </c>
      <c r="I281">
        <f>IFERROR(VLOOKUP($B281,#REF!,11,0),0)</f>
        <v>0</v>
      </c>
      <c r="J281" s="33" t="e">
        <f>VLOOKUP($B281,#REF!,1,0)</f>
        <v>#REF!</v>
      </c>
    </row>
    <row r="282" spans="1:10" x14ac:dyDescent="0.25">
      <c r="A282" s="3">
        <v>1</v>
      </c>
      <c r="B282" s="10" t="s">
        <v>701</v>
      </c>
      <c r="C282" s="5" t="s">
        <v>703</v>
      </c>
      <c r="D282" s="5" t="str">
        <f>VLOOKUP($B282,'CUABRO BASICO '!$B:$D,3,0)</f>
        <v>DAZOR 100 MG CAJA/15 TABLETAS,ORAL</v>
      </c>
      <c r="E282" s="4" t="e">
        <f>SUMIFS(#REF!,#REF!,$B282,#REF!,$E$3)</f>
        <v>#REF!</v>
      </c>
      <c r="F282" s="2" t="e">
        <f>SUMIFS(#REF!,#REF!,$B282,#REF!,$F$3)</f>
        <v>#REF!</v>
      </c>
      <c r="G282" s="15" t="e">
        <f>SUMIFS(#REF!,#REF!,$B282,#REF!,$G$3)</f>
        <v>#REF!</v>
      </c>
      <c r="H282" s="15" t="e">
        <f t="shared" si="4"/>
        <v>#REF!</v>
      </c>
      <c r="I282">
        <f>IFERROR(VLOOKUP($B282,#REF!,11,0),0)</f>
        <v>0</v>
      </c>
      <c r="J282" s="33" t="e">
        <f>VLOOKUP($B282,#REF!,1,0)</f>
        <v>#REF!</v>
      </c>
    </row>
    <row r="283" spans="1:10" x14ac:dyDescent="0.25">
      <c r="A283" s="3">
        <v>1</v>
      </c>
      <c r="B283" s="10" t="s">
        <v>1449</v>
      </c>
      <c r="C283" s="5" t="s">
        <v>1451</v>
      </c>
      <c r="D283" s="5" t="str">
        <f>VLOOKUP($B283,'CUABRO BASICO '!$B:$D,3,0)</f>
        <v>SUFREXAL  GEL 2GR CAJA/78 TUBO,TOPICA</v>
      </c>
      <c r="E283" s="4" t="e">
        <f>SUMIFS(#REF!,#REF!,$B283,#REF!,$E$3)</f>
        <v>#REF!</v>
      </c>
      <c r="F283" s="2" t="e">
        <f>SUMIFS(#REF!,#REF!,$B283,#REF!,$F$3)</f>
        <v>#REF!</v>
      </c>
      <c r="G283" s="15" t="e">
        <f>SUMIFS(#REF!,#REF!,$B283,#REF!,$G$3)</f>
        <v>#REF!</v>
      </c>
      <c r="H283" s="15" t="e">
        <f t="shared" si="4"/>
        <v>#REF!</v>
      </c>
      <c r="I283">
        <f>IFERROR(VLOOKUP($B283,#REF!,11,0),0)</f>
        <v>0</v>
      </c>
      <c r="J283" s="33" t="e">
        <f>VLOOKUP($B283,#REF!,1,0)</f>
        <v>#REF!</v>
      </c>
    </row>
    <row r="284" spans="1:10" hidden="1" x14ac:dyDescent="0.25">
      <c r="A284" s="3">
        <v>1</v>
      </c>
      <c r="B284" s="10" t="s">
        <v>705</v>
      </c>
      <c r="C284" s="5" t="s">
        <v>707</v>
      </c>
      <c r="D284" s="5" t="str">
        <f>VLOOKUP($B284,'CUABRO BASICO '!$B:$D,3,0)</f>
        <v>VOYDOL 10 MG CAJA/10 TABLETAS,ORAL</v>
      </c>
      <c r="E284" s="4" t="e">
        <f>SUMIFS(#REF!,#REF!,$B284,#REF!,$E$3)</f>
        <v>#REF!</v>
      </c>
      <c r="F284" s="2" t="e">
        <f>SUMIFS(#REF!,#REF!,$B284,#REF!,$F$3)</f>
        <v>#REF!</v>
      </c>
      <c r="G284" s="15" t="e">
        <f>SUMIFS(#REF!,#REF!,$B284,#REF!,$G$3)</f>
        <v>#REF!</v>
      </c>
      <c r="H284" s="15" t="e">
        <f t="shared" si="4"/>
        <v>#REF!</v>
      </c>
      <c r="I284">
        <f>IFERROR(VLOOKUP($B284,#REF!,11,0),0)</f>
        <v>0</v>
      </c>
      <c r="J284" s="33" t="e">
        <f>VLOOKUP($B284,#REF!,1,0)</f>
        <v>#REF!</v>
      </c>
    </row>
    <row r="285" spans="1:10" x14ac:dyDescent="0.25">
      <c r="A285" s="3">
        <v>1</v>
      </c>
      <c r="B285" s="10" t="s">
        <v>708</v>
      </c>
      <c r="C285" s="5" t="s">
        <v>707</v>
      </c>
      <c r="D285" s="5" t="str">
        <f>VLOOKUP($B285,'CUABRO BASICO '!$B:$D,3,0)</f>
        <v>KETOROLACO 30MG/ML CAJA/3 AMPULA,INTRAMUSCULAR</v>
      </c>
      <c r="E285" s="4" t="e">
        <f>SUMIFS(#REF!,#REF!,$B285,#REF!,$E$3)</f>
        <v>#REF!</v>
      </c>
      <c r="F285" s="2" t="e">
        <f>SUMIFS(#REF!,#REF!,$B285,#REF!,$F$3)</f>
        <v>#REF!</v>
      </c>
      <c r="G285" s="15" t="e">
        <f>SUMIFS(#REF!,#REF!,$B285,#REF!,$G$3)</f>
        <v>#REF!</v>
      </c>
      <c r="H285" s="15" t="e">
        <f t="shared" si="4"/>
        <v>#REF!</v>
      </c>
      <c r="I285">
        <f>IFERROR(VLOOKUP($B285,#REF!,11,0),0)</f>
        <v>0</v>
      </c>
      <c r="J285" s="33" t="e">
        <f>VLOOKUP($B285,#REF!,1,0)</f>
        <v>#REF!</v>
      </c>
    </row>
    <row r="286" spans="1:10" x14ac:dyDescent="0.25">
      <c r="A286" s="3">
        <v>1</v>
      </c>
      <c r="B286" s="10" t="s">
        <v>711</v>
      </c>
      <c r="C286" s="5" t="s">
        <v>713</v>
      </c>
      <c r="D286" s="5" t="str">
        <f>VLOOKUP($B286,'CUABRO BASICO '!$B:$D,3,0)</f>
        <v>ONEMER SL 30mg CAJA/6 TABLETAS,ORAL</v>
      </c>
      <c r="E286" s="4" t="e">
        <f>SUMIFS(#REF!,#REF!,$B286,#REF!,$E$3)</f>
        <v>#REF!</v>
      </c>
      <c r="F286" s="2" t="e">
        <f>SUMIFS(#REF!,#REF!,$B286,#REF!,$F$3)</f>
        <v>#REF!</v>
      </c>
      <c r="G286" s="15" t="e">
        <f>SUMIFS(#REF!,#REF!,$B286,#REF!,$G$3)</f>
        <v>#REF!</v>
      </c>
      <c r="H286" s="15" t="e">
        <f t="shared" si="4"/>
        <v>#REF!</v>
      </c>
      <c r="I286">
        <f>IFERROR(VLOOKUP($B286,#REF!,11,0),0)</f>
        <v>0</v>
      </c>
      <c r="J286" s="33" t="e">
        <f>VLOOKUP($B286,#REF!,1,0)</f>
        <v>#REF!</v>
      </c>
    </row>
    <row r="287" spans="1:10" hidden="1" x14ac:dyDescent="0.25">
      <c r="A287" s="3">
        <v>1</v>
      </c>
      <c r="B287" s="10" t="s">
        <v>1454</v>
      </c>
      <c r="C287" s="5" t="s">
        <v>716</v>
      </c>
      <c r="D287" s="5" t="str">
        <f>VLOOKUP($B287,'CUABRO BASICO '!$B:$D,3,0)</f>
        <v>ATENKOR 10MG/25MG CAJA/2 AMPULA,INTRAMUSCULAR</v>
      </c>
      <c r="E287" s="4" t="e">
        <f>SUMIFS(#REF!,#REF!,$B287,#REF!,$E$3)</f>
        <v>#REF!</v>
      </c>
      <c r="F287" s="2" t="e">
        <f>SUMIFS(#REF!,#REF!,$B287,#REF!,$F$3)</f>
        <v>#REF!</v>
      </c>
      <c r="G287" s="15" t="e">
        <f>SUMIFS(#REF!,#REF!,$B287,#REF!,$G$3)</f>
        <v>#REF!</v>
      </c>
      <c r="H287" s="15" t="e">
        <f t="shared" si="4"/>
        <v>#REF!</v>
      </c>
      <c r="I287">
        <f>IFERROR(VLOOKUP($B287,#REF!,11,0),0)</f>
        <v>0</v>
      </c>
      <c r="J287" s="33" t="e">
        <f>VLOOKUP($B287,#REF!,1,0)</f>
        <v>#REF!</v>
      </c>
    </row>
    <row r="288" spans="1:10" x14ac:dyDescent="0.25">
      <c r="A288" s="3">
        <v>1</v>
      </c>
      <c r="B288" s="10" t="s">
        <v>1459</v>
      </c>
      <c r="C288" s="5" t="s">
        <v>1458</v>
      </c>
      <c r="D288" s="5" t="str">
        <f>VLOOKUP($B288,'CUABRO BASICO '!$B:$D,3,0)</f>
        <v>COPINAR 200MG CAJA/28 TABLETAS,ORAL</v>
      </c>
      <c r="E288" s="4" t="e">
        <f>SUMIFS(#REF!,#REF!,$B288,#REF!,$E$3)</f>
        <v>#REF!</v>
      </c>
      <c r="F288" s="2" t="e">
        <f>SUMIFS(#REF!,#REF!,$B288,#REF!,$F$3)</f>
        <v>#REF!</v>
      </c>
      <c r="G288" s="15" t="e">
        <f>SUMIFS(#REF!,#REF!,$B288,#REF!,$G$3)</f>
        <v>#REF!</v>
      </c>
      <c r="H288" s="15" t="e">
        <f t="shared" si="4"/>
        <v>#REF!</v>
      </c>
      <c r="I288">
        <f>IFERROR(VLOOKUP($B288,#REF!,11,0),0)</f>
        <v>0</v>
      </c>
      <c r="J288" s="33" t="e">
        <f>VLOOKUP($B288,#REF!,1,0)</f>
        <v>#REF!</v>
      </c>
    </row>
    <row r="289" spans="1:10" hidden="1" x14ac:dyDescent="0.25">
      <c r="A289" s="3">
        <v>1</v>
      </c>
      <c r="B289" s="10" t="s">
        <v>717</v>
      </c>
      <c r="C289" s="5" t="s">
        <v>719</v>
      </c>
      <c r="D289" s="5" t="str">
        <f>VLOOKUP($B289,'CUABRO BASICO '!$B:$D,3,0)</f>
        <v>PROTEFLOR 1.5 GRAMOS CAJA/10 SOBRES,ORAL</v>
      </c>
      <c r="E289" s="4" t="e">
        <f>SUMIFS(#REF!,#REF!,$B289,#REF!,$E$3)</f>
        <v>#REF!</v>
      </c>
      <c r="F289" s="2" t="e">
        <f>SUMIFS(#REF!,#REF!,$B289,#REF!,$F$3)</f>
        <v>#REF!</v>
      </c>
      <c r="G289" s="15" t="e">
        <f>SUMIFS(#REF!,#REF!,$B289,#REF!,$G$3)</f>
        <v>#REF!</v>
      </c>
      <c r="H289" s="15" t="e">
        <f t="shared" si="4"/>
        <v>#REF!</v>
      </c>
      <c r="I289">
        <f>IFERROR(VLOOKUP($B289,#REF!,11,0),0)</f>
        <v>0</v>
      </c>
      <c r="J289" s="33" t="e">
        <f>VLOOKUP($B289,#REF!,1,0)</f>
        <v>#REF!</v>
      </c>
    </row>
    <row r="290" spans="1:10" x14ac:dyDescent="0.25">
      <c r="A290" s="3">
        <v>1</v>
      </c>
      <c r="B290" s="10" t="s">
        <v>720</v>
      </c>
      <c r="C290" s="5" t="s">
        <v>722</v>
      </c>
      <c r="D290" s="5" t="str">
        <f>VLOOKUP($B290,'CUABRO BASICO '!$B:$D,3,0)</f>
        <v>LAKSHAFFLER 66.66G/100ML FRASCO/125 JARABE,ORAL</v>
      </c>
      <c r="E290" s="4" t="e">
        <f>SUMIFS(#REF!,#REF!,$B290,#REF!,$E$3)</f>
        <v>#REF!</v>
      </c>
      <c r="F290" s="2" t="e">
        <f>SUMIFS(#REF!,#REF!,$B290,#REF!,$F$3)</f>
        <v>#REF!</v>
      </c>
      <c r="G290" s="15" t="e">
        <f>SUMIFS(#REF!,#REF!,$B290,#REF!,$G$3)</f>
        <v>#REF!</v>
      </c>
      <c r="H290" s="15" t="e">
        <f t="shared" si="4"/>
        <v>#REF!</v>
      </c>
      <c r="I290">
        <f>IFERROR(VLOOKUP($B290,#REF!,11,0),0)</f>
        <v>0</v>
      </c>
      <c r="J290" s="33" t="e">
        <f>VLOOKUP($B290,#REF!,1,0)</f>
        <v>#REF!</v>
      </c>
    </row>
    <row r="291" spans="1:10" x14ac:dyDescent="0.25">
      <c r="A291" s="3">
        <v>1</v>
      </c>
      <c r="B291" s="10" t="s">
        <v>1461</v>
      </c>
      <c r="C291" s="5" t="s">
        <v>1463</v>
      </c>
      <c r="D291" s="5" t="str">
        <f>VLOOKUP($B291,'CUABRO BASICO '!$B:$D,3,0)</f>
        <v>LAMIVUDINA/ZIDOVUDINA ultra 150MG/300MG CAJA/60 TABLETAS,ORAL</v>
      </c>
      <c r="E291" s="4" t="e">
        <f>SUMIFS(#REF!,#REF!,$B291,#REF!,$E$3)</f>
        <v>#REF!</v>
      </c>
      <c r="F291" s="2" t="e">
        <f>SUMIFS(#REF!,#REF!,$B291,#REF!,$F$3)</f>
        <v>#REF!</v>
      </c>
      <c r="G291" s="15" t="e">
        <f>SUMIFS(#REF!,#REF!,$B291,#REF!,$G$3)</f>
        <v>#REF!</v>
      </c>
      <c r="H291" s="15" t="e">
        <f t="shared" si="4"/>
        <v>#REF!</v>
      </c>
      <c r="I291">
        <f>IFERROR(VLOOKUP($B291,#REF!,11,0),0)</f>
        <v>0</v>
      </c>
      <c r="J291" s="33" t="e">
        <f>VLOOKUP($B291,#REF!,1,0)</f>
        <v>#REF!</v>
      </c>
    </row>
    <row r="292" spans="1:10" x14ac:dyDescent="0.25">
      <c r="A292" s="3">
        <v>1</v>
      </c>
      <c r="B292" s="10" t="s">
        <v>1464</v>
      </c>
      <c r="C292" s="5" t="s">
        <v>1466</v>
      </c>
      <c r="D292" s="5" t="str">
        <f>VLOOKUP($B292,'CUABRO BASICO '!$B:$D,3,0)</f>
        <v>LAMOTRIGINA (pisa) 100mg CAJA/28 TABLETAS,ORAL</v>
      </c>
      <c r="E292" s="4" t="e">
        <f>SUMIFS(#REF!,#REF!,$B292,#REF!,$E$3)</f>
        <v>#REF!</v>
      </c>
      <c r="F292" s="2" t="e">
        <f>SUMIFS(#REF!,#REF!,$B292,#REF!,$F$3)</f>
        <v>#REF!</v>
      </c>
      <c r="G292" s="15" t="e">
        <f>SUMIFS(#REF!,#REF!,$B292,#REF!,$G$3)</f>
        <v>#REF!</v>
      </c>
      <c r="H292" s="15" t="e">
        <f t="shared" si="4"/>
        <v>#REF!</v>
      </c>
      <c r="I292">
        <f>IFERROR(VLOOKUP($B292,#REF!,11,0),0)</f>
        <v>0</v>
      </c>
      <c r="J292" s="33" t="e">
        <f>VLOOKUP($B292,#REF!,1,0)</f>
        <v>#REF!</v>
      </c>
    </row>
    <row r="293" spans="1:10" x14ac:dyDescent="0.25">
      <c r="A293" s="3">
        <v>1</v>
      </c>
      <c r="B293" s="10" t="s">
        <v>1467</v>
      </c>
      <c r="C293" s="5" t="s">
        <v>1469</v>
      </c>
      <c r="D293" s="5" t="str">
        <f>VLOOKUP($B293,'CUABRO BASICO '!$B:$D,3,0)</f>
        <v>ARAVA 20 mg FRASCO/30 COMPRIMIDOS,ORAL</v>
      </c>
      <c r="E293" s="4" t="e">
        <f>SUMIFS(#REF!,#REF!,$B293,#REF!,$E$3)</f>
        <v>#REF!</v>
      </c>
      <c r="F293" s="2" t="e">
        <f>SUMIFS(#REF!,#REF!,$B293,#REF!,$F$3)</f>
        <v>#REF!</v>
      </c>
      <c r="G293" s="15" t="e">
        <f>SUMIFS(#REF!,#REF!,$B293,#REF!,$G$3)</f>
        <v>#REF!</v>
      </c>
      <c r="H293" s="15" t="e">
        <f t="shared" si="4"/>
        <v>#REF!</v>
      </c>
      <c r="I293">
        <f>IFERROR(VLOOKUP($B293,#REF!,11,0),0)</f>
        <v>0</v>
      </c>
      <c r="J293" s="33" t="e">
        <f>VLOOKUP($B293,#REF!,1,0)</f>
        <v>#REF!</v>
      </c>
    </row>
    <row r="294" spans="1:10" hidden="1" x14ac:dyDescent="0.25">
      <c r="A294" s="3">
        <v>1</v>
      </c>
      <c r="B294" s="10" t="s">
        <v>1470</v>
      </c>
      <c r="C294" s="5" t="s">
        <v>341</v>
      </c>
      <c r="D294" s="5" t="str">
        <f>VLOOKUP($B294,'CUABRO BASICO '!$B:$D,3,0)</f>
        <v>REVLIMID 15 MG CAJA/21 CAPSULAS,ORAL</v>
      </c>
      <c r="E294" s="4" t="e">
        <f>SUMIFS(#REF!,#REF!,$B294,#REF!,$E$3)</f>
        <v>#REF!</v>
      </c>
      <c r="F294" s="2" t="e">
        <f>SUMIFS(#REF!,#REF!,$B294,#REF!,$F$3)</f>
        <v>#REF!</v>
      </c>
      <c r="G294" s="15" t="e">
        <f>SUMIFS(#REF!,#REF!,$B294,#REF!,$G$3)</f>
        <v>#REF!</v>
      </c>
      <c r="H294" s="15" t="e">
        <f t="shared" si="4"/>
        <v>#REF!</v>
      </c>
      <c r="I294">
        <f>IFERROR(VLOOKUP($B294,#REF!,11,0),0)</f>
        <v>0</v>
      </c>
      <c r="J294" s="33" t="e">
        <f>VLOOKUP($B294,#REF!,1,0)</f>
        <v>#REF!</v>
      </c>
    </row>
    <row r="295" spans="1:10" x14ac:dyDescent="0.25">
      <c r="A295" s="3">
        <v>1</v>
      </c>
      <c r="B295" s="10" t="s">
        <v>1475</v>
      </c>
      <c r="C295" s="5" t="s">
        <v>1477</v>
      </c>
      <c r="D295" s="5" t="str">
        <f>VLOOKUP($B295,'CUABRO BASICO '!$B:$D,3,0)</f>
        <v>ELIGARD 45 MG CAJA/1 JERINGA,INTRAVENOSA</v>
      </c>
      <c r="E295" s="4" t="e">
        <f>SUMIFS(#REF!,#REF!,$B295,#REF!,$E$3)</f>
        <v>#REF!</v>
      </c>
      <c r="F295" s="2" t="e">
        <f>SUMIFS(#REF!,#REF!,$B295,#REF!,$F$3)</f>
        <v>#REF!</v>
      </c>
      <c r="G295" s="15" t="e">
        <f>SUMIFS(#REF!,#REF!,$B295,#REF!,$G$3)</f>
        <v>#REF!</v>
      </c>
      <c r="H295" s="15" t="e">
        <f t="shared" si="4"/>
        <v>#REF!</v>
      </c>
      <c r="I295">
        <f>IFERROR(VLOOKUP($B295,#REF!,11,0),0)</f>
        <v>0</v>
      </c>
      <c r="J295" s="33" t="e">
        <f>VLOOKUP($B295,#REF!,1,0)</f>
        <v>#REF!</v>
      </c>
    </row>
    <row r="296" spans="1:10" x14ac:dyDescent="0.25">
      <c r="A296" s="3">
        <v>1</v>
      </c>
      <c r="B296" s="10" t="s">
        <v>1193</v>
      </c>
      <c r="C296" s="5" t="s">
        <v>1192</v>
      </c>
      <c r="D296" s="5" t="str">
        <f>VLOOKUP($B296,'CUABRO BASICO '!$B:$D,3,0)</f>
        <v>LEVETIRACETAM ultra 500mg FRASCO/60 TABLETAS,ORAL</v>
      </c>
      <c r="E296" s="4" t="e">
        <f>SUMIFS(#REF!,#REF!,$B296,#REF!,$E$3)</f>
        <v>#REF!</v>
      </c>
      <c r="F296" s="2" t="e">
        <f>SUMIFS(#REF!,#REF!,$B296,#REF!,$F$3)</f>
        <v>#REF!</v>
      </c>
      <c r="G296" s="15" t="e">
        <f>SUMIFS(#REF!,#REF!,$B296,#REF!,$G$3)</f>
        <v>#REF!</v>
      </c>
      <c r="H296" s="15" t="e">
        <f t="shared" si="4"/>
        <v>#REF!</v>
      </c>
      <c r="I296">
        <f>IFERROR(VLOOKUP($B296,#REF!,11,0),0)</f>
        <v>0</v>
      </c>
      <c r="J296" s="33" t="e">
        <f>VLOOKUP($B296,#REF!,1,0)</f>
        <v>#REF!</v>
      </c>
    </row>
    <row r="297" spans="1:10" hidden="1" x14ac:dyDescent="0.25">
      <c r="A297" s="3">
        <v>1</v>
      </c>
      <c r="B297" s="10" t="s">
        <v>2035</v>
      </c>
      <c r="C297" s="5" t="s">
        <v>2279</v>
      </c>
      <c r="D297" s="5">
        <f>IFERROR(VLOOKUP($B297,'CUABRO BASICO '!$B:$D,3,0), )</f>
        <v>0</v>
      </c>
      <c r="E297" s="4" t="e">
        <f>SUMIFS(#REF!,#REF!,$B297,#REF!,$E$3)</f>
        <v>#REF!</v>
      </c>
      <c r="F297" s="2" t="e">
        <f>SUMIFS(#REF!,#REF!,$B297,#REF!,$F$3)</f>
        <v>#REF!</v>
      </c>
      <c r="G297" s="15" t="e">
        <f>SUMIFS(#REF!,#REF!,$B297,#REF!,$G$3)</f>
        <v>#REF!</v>
      </c>
      <c r="H297" s="15" t="e">
        <f t="shared" si="4"/>
        <v>#REF!</v>
      </c>
      <c r="I297">
        <f>IFERROR(VLOOKUP($B297,#REF!,11,0),0)</f>
        <v>0</v>
      </c>
      <c r="J297" s="33" t="e">
        <f>VLOOKUP($B297,#REF!,1,0)</f>
        <v>#REF!</v>
      </c>
    </row>
    <row r="298" spans="1:10" x14ac:dyDescent="0.25">
      <c r="A298" s="3">
        <v>1</v>
      </c>
      <c r="B298" s="10" t="s">
        <v>1478</v>
      </c>
      <c r="C298" s="5" t="s">
        <v>1480</v>
      </c>
      <c r="D298" s="5" t="str">
        <f>VLOOKUP($B298,'CUABRO BASICO '!$B:$D,3,0)</f>
        <v>CLOISONE 250mg.25mg. CAJA/100 TABLETAS,ORAL</v>
      </c>
      <c r="E298" s="4" t="e">
        <f>SUMIFS(#REF!,#REF!,$B298,#REF!,$E$3)</f>
        <v>#REF!</v>
      </c>
      <c r="F298" s="2" t="e">
        <f>SUMIFS(#REF!,#REF!,$B298,#REF!,$F$3)</f>
        <v>#REF!</v>
      </c>
      <c r="G298" s="15" t="e">
        <f>SUMIFS(#REF!,#REF!,$B298,#REF!,$G$3)</f>
        <v>#REF!</v>
      </c>
      <c r="H298" s="15" t="e">
        <f t="shared" si="4"/>
        <v>#REF!</v>
      </c>
      <c r="I298">
        <f>IFERROR(VLOOKUP($B298,#REF!,11,0),0)</f>
        <v>0</v>
      </c>
      <c r="J298" s="33" t="e">
        <f>VLOOKUP($B298,#REF!,1,0)</f>
        <v>#REF!</v>
      </c>
    </row>
    <row r="299" spans="1:10" x14ac:dyDescent="0.25">
      <c r="A299" s="3">
        <v>1</v>
      </c>
      <c r="B299" s="10" t="s">
        <v>1481</v>
      </c>
      <c r="C299" s="5" t="s">
        <v>1483</v>
      </c>
      <c r="D299" s="5" t="str">
        <f>VLOOKUP($B299,'CUABRO BASICO '!$B:$D,3,0)</f>
        <v>PROSXAFLO 500 MG CAJA/7 TABLETAS,ORAL</v>
      </c>
      <c r="E299" s="4" t="e">
        <f>SUMIFS(#REF!,#REF!,$B299,#REF!,$E$3)</f>
        <v>#REF!</v>
      </c>
      <c r="F299" s="2" t="e">
        <f>SUMIFS(#REF!,#REF!,$B299,#REF!,$F$3)</f>
        <v>#REF!</v>
      </c>
      <c r="G299" s="15" t="e">
        <f>SUMIFS(#REF!,#REF!,$B299,#REF!,$G$3)</f>
        <v>#REF!</v>
      </c>
      <c r="H299" s="15" t="e">
        <f t="shared" si="4"/>
        <v>#REF!</v>
      </c>
      <c r="I299">
        <f>IFERROR(VLOOKUP($B299,#REF!,11,0),0)</f>
        <v>0</v>
      </c>
      <c r="J299" s="33" t="e">
        <f>VLOOKUP($B299,#REF!,1,0)</f>
        <v>#REF!</v>
      </c>
    </row>
    <row r="300" spans="1:10" hidden="1" x14ac:dyDescent="0.25">
      <c r="A300" s="3">
        <v>1</v>
      </c>
      <c r="B300" s="10" t="s">
        <v>1197</v>
      </c>
      <c r="C300" s="5" t="s">
        <v>1199</v>
      </c>
      <c r="D300" s="5" t="str">
        <f>VLOOKUP($B300,'CUABRO BASICO '!$B:$D,3,0)</f>
        <v>SINOGAN 25MG CAJA/20 COMPRIMIDOS,ORAL</v>
      </c>
      <c r="E300" s="4" t="e">
        <f>SUMIFS(#REF!,#REF!,$B300,#REF!,$E$3)</f>
        <v>#REF!</v>
      </c>
      <c r="F300" s="2" t="e">
        <f>SUMIFS(#REF!,#REF!,$B300,#REF!,$F$3)</f>
        <v>#REF!</v>
      </c>
      <c r="G300" s="15" t="e">
        <f>SUMIFS(#REF!,#REF!,$B300,#REF!,$G$3)</f>
        <v>#REF!</v>
      </c>
      <c r="H300" s="15" t="e">
        <f t="shared" si="4"/>
        <v>#REF!</v>
      </c>
      <c r="I300">
        <f>IFERROR(VLOOKUP($B300,#REF!,11,0),0)</f>
        <v>0</v>
      </c>
      <c r="J300" s="33" t="e">
        <f>VLOOKUP($B300,#REF!,1,0)</f>
        <v>#REF!</v>
      </c>
    </row>
    <row r="301" spans="1:10" x14ac:dyDescent="0.25">
      <c r="A301" s="3">
        <v>1</v>
      </c>
      <c r="B301" s="10" t="s">
        <v>1484</v>
      </c>
      <c r="C301" s="5" t="s">
        <v>1486</v>
      </c>
      <c r="D301" s="5" t="str">
        <f>VLOOKUP($B301,'CUABRO BASICO '!$B:$D,3,0)</f>
        <v>LEVOTIROXINA ( MERCK) 100MCG CAJA/100 TABLETAS,ORAL</v>
      </c>
      <c r="E301" s="4" t="e">
        <f>SUMIFS(#REF!,#REF!,$B301,#REF!,$E$3)</f>
        <v>#REF!</v>
      </c>
      <c r="F301" s="2" t="e">
        <f>SUMIFS(#REF!,#REF!,$B301,#REF!,$F$3)</f>
        <v>#REF!</v>
      </c>
      <c r="G301" s="15" t="e">
        <f>SUMIFS(#REF!,#REF!,$B301,#REF!,$G$3)</f>
        <v>#REF!</v>
      </c>
      <c r="H301" s="15" t="e">
        <f t="shared" si="4"/>
        <v>#REF!</v>
      </c>
      <c r="I301">
        <f>IFERROR(VLOOKUP($B301,#REF!,11,0),0)</f>
        <v>0</v>
      </c>
      <c r="J301" s="33" t="e">
        <f>VLOOKUP($B301,#REF!,1,0)</f>
        <v>#REF!</v>
      </c>
    </row>
    <row r="302" spans="1:10" x14ac:dyDescent="0.25">
      <c r="A302" s="3">
        <v>1</v>
      </c>
      <c r="B302" s="10" t="s">
        <v>1489</v>
      </c>
      <c r="C302" s="5" t="s">
        <v>1486</v>
      </c>
      <c r="D302" s="5" t="str">
        <f>VLOOKUP($B302,'CUABRO BASICO '!$B:$D,3,0)</f>
        <v>EUTIROX 50 mcg CAJA/50 TABLETAS,ORAL</v>
      </c>
      <c r="E302" s="4" t="e">
        <f>SUMIFS(#REF!,#REF!,$B302,#REF!,$E$3)</f>
        <v>#REF!</v>
      </c>
      <c r="F302" s="2" t="e">
        <f>SUMIFS(#REF!,#REF!,$B302,#REF!,$F$3)</f>
        <v>#REF!</v>
      </c>
      <c r="G302" s="15" t="e">
        <f>SUMIFS(#REF!,#REF!,$B302,#REF!,$G$3)</f>
        <v>#REF!</v>
      </c>
      <c r="H302" s="15" t="e">
        <f t="shared" si="4"/>
        <v>#REF!</v>
      </c>
      <c r="I302">
        <f>IFERROR(VLOOKUP($B302,#REF!,11,0),0)</f>
        <v>0</v>
      </c>
      <c r="J302" s="33" t="e">
        <f>VLOOKUP($B302,#REF!,1,0)</f>
        <v>#REF!</v>
      </c>
    </row>
    <row r="303" spans="1:10" x14ac:dyDescent="0.25">
      <c r="A303" s="3">
        <v>1</v>
      </c>
      <c r="B303" s="10" t="s">
        <v>1495</v>
      </c>
      <c r="C303" s="5" t="s">
        <v>1497</v>
      </c>
      <c r="D303" s="5" t="str">
        <f>VLOOKUP($B303,'CUABRO BASICO '!$B:$D,3,0)</f>
        <v>SUPRA 4mg CAJA/30 TABLETAS,ORAL</v>
      </c>
      <c r="E303" s="4" t="e">
        <f>SUMIFS(#REF!,#REF!,$B303,#REF!,$E$3)</f>
        <v>#REF!</v>
      </c>
      <c r="F303" s="2" t="e">
        <f>SUMIFS(#REF!,#REF!,$B303,#REF!,$F$3)</f>
        <v>#REF!</v>
      </c>
      <c r="G303" s="15" t="e">
        <f>SUMIFS(#REF!,#REF!,$B303,#REF!,$G$3)</f>
        <v>#REF!</v>
      </c>
      <c r="H303" s="15" t="e">
        <f t="shared" si="4"/>
        <v>#REF!</v>
      </c>
      <c r="I303">
        <f>IFERROR(VLOOKUP($B303,#REF!,11,0),0)</f>
        <v>0</v>
      </c>
      <c r="J303" s="33" t="e">
        <f>VLOOKUP($B303,#REF!,1,0)</f>
        <v>#REF!</v>
      </c>
    </row>
    <row r="304" spans="1:10" hidden="1" x14ac:dyDescent="0.25">
      <c r="A304" s="3">
        <v>1</v>
      </c>
      <c r="B304" s="10" t="s">
        <v>1962</v>
      </c>
      <c r="C304" s="5" t="s">
        <v>1500</v>
      </c>
      <c r="D304" s="5" t="str">
        <f>VLOOKUP($B304,'CUABRO BASICO '!$B:$D,3,0)</f>
        <v>LIDOCAINA G.I. 10 % FRASCO/1 AEROSOL,DERMICA</v>
      </c>
      <c r="E304" s="4" t="e">
        <f>SUMIFS(#REF!,#REF!,$B304,#REF!,$E$3)</f>
        <v>#REF!</v>
      </c>
      <c r="F304" s="2" t="e">
        <f>SUMIFS(#REF!,#REF!,$B304,#REF!,$F$3)</f>
        <v>#REF!</v>
      </c>
      <c r="G304" s="15" t="e">
        <f>SUMIFS(#REF!,#REF!,$B304,#REF!,$G$3)</f>
        <v>#REF!</v>
      </c>
      <c r="H304" s="15" t="e">
        <f t="shared" si="4"/>
        <v>#REF!</v>
      </c>
      <c r="I304">
        <f>IFERROR(VLOOKUP($B304,#REF!,11,0),0)</f>
        <v>0</v>
      </c>
      <c r="J304" s="33" t="e">
        <f>VLOOKUP($B304,#REF!,1,0)</f>
        <v>#REF!</v>
      </c>
    </row>
    <row r="305" spans="1:10" x14ac:dyDescent="0.25">
      <c r="A305" s="3">
        <v>1</v>
      </c>
      <c r="B305" s="10" t="s">
        <v>1498</v>
      </c>
      <c r="C305" s="5" t="s">
        <v>1500</v>
      </c>
      <c r="D305" s="5" t="str">
        <f>VLOOKUP($B305,'CUABRO BASICO '!$B:$D,3,0)</f>
        <v>LIDOCAINA 1G CAJA/1 AMPULA,INTRAMUSCULAR O INTRAVENOSA</v>
      </c>
      <c r="E305" s="4" t="e">
        <f>SUMIFS(#REF!,#REF!,$B305,#REF!,$E$3)</f>
        <v>#REF!</v>
      </c>
      <c r="F305" s="2" t="e">
        <f>SUMIFS(#REF!,#REF!,$B305,#REF!,$F$3)</f>
        <v>#REF!</v>
      </c>
      <c r="G305" s="15" t="e">
        <f>SUMIFS(#REF!,#REF!,$B305,#REF!,$G$3)</f>
        <v>#REF!</v>
      </c>
      <c r="H305" s="15" t="e">
        <f t="shared" si="4"/>
        <v>#REF!</v>
      </c>
      <c r="I305">
        <f>IFERROR(VLOOKUP($B305,#REF!,11,0),0)</f>
        <v>0</v>
      </c>
      <c r="J305" s="33" t="e">
        <f>VLOOKUP($B305,#REF!,1,0)</f>
        <v>#REF!</v>
      </c>
    </row>
    <row r="306" spans="1:10" x14ac:dyDescent="0.25">
      <c r="A306" s="3">
        <v>1</v>
      </c>
      <c r="B306" s="10" t="s">
        <v>729</v>
      </c>
      <c r="C306" s="5" t="s">
        <v>731</v>
      </c>
      <c r="D306" s="5" t="str">
        <f>VLOOKUP($B306,'CUABRO BASICO '!$B:$D,3,0)</f>
        <v>ZISUAL-C 5G/.25G/18G/3.5g TUBO/6 APLICADOR,RECTAL</v>
      </c>
      <c r="E306" s="4" t="e">
        <f>SUMIFS(#REF!,#REF!,$B306,#REF!,$E$3)</f>
        <v>#REF!</v>
      </c>
      <c r="F306" s="2" t="e">
        <f>SUMIFS(#REF!,#REF!,$B306,#REF!,$F$3)</f>
        <v>#REF!</v>
      </c>
      <c r="G306" s="15" t="e">
        <f>SUMIFS(#REF!,#REF!,$B306,#REF!,$G$3)</f>
        <v>#REF!</v>
      </c>
      <c r="H306" s="15" t="e">
        <f t="shared" si="4"/>
        <v>#REF!</v>
      </c>
      <c r="I306">
        <f>IFERROR(VLOOKUP($B306,#REF!,11,0),0)</f>
        <v>0</v>
      </c>
      <c r="J306" s="33" t="e">
        <f>VLOOKUP($B306,#REF!,1,0)</f>
        <v>#REF!</v>
      </c>
    </row>
    <row r="307" spans="1:10" x14ac:dyDescent="0.25">
      <c r="A307" s="3">
        <v>1</v>
      </c>
      <c r="B307" s="10" t="s">
        <v>1501</v>
      </c>
      <c r="C307" s="5" t="s">
        <v>1503</v>
      </c>
      <c r="D307" s="5" t="str">
        <f>VLOOKUP($B307,'CUABRO BASICO '!$B:$D,3,0)</f>
        <v>LINEZOLID (ultra) 600MG CAJA/10 TABLETAS,ORAL</v>
      </c>
      <c r="E307" s="4" t="e">
        <f>SUMIFS(#REF!,#REF!,$B307,#REF!,$E$3)</f>
        <v>#REF!</v>
      </c>
      <c r="F307" s="2" t="e">
        <f>SUMIFS(#REF!,#REF!,$B307,#REF!,$F$3)</f>
        <v>#REF!</v>
      </c>
      <c r="G307" s="15" t="e">
        <f>SUMIFS(#REF!,#REF!,$B307,#REF!,$G$3)</f>
        <v>#REF!</v>
      </c>
      <c r="H307" s="15" t="e">
        <f t="shared" si="4"/>
        <v>#REF!</v>
      </c>
      <c r="I307">
        <f>IFERROR(VLOOKUP($B307,#REF!,11,0),0)</f>
        <v>0</v>
      </c>
      <c r="J307" s="33" t="e">
        <f>VLOOKUP($B307,#REF!,1,0)</f>
        <v>#REF!</v>
      </c>
    </row>
    <row r="308" spans="1:10" x14ac:dyDescent="0.25">
      <c r="A308" s="3">
        <v>1</v>
      </c>
      <c r="B308" s="10" t="s">
        <v>1505</v>
      </c>
      <c r="C308" s="5" t="s">
        <v>1507</v>
      </c>
      <c r="D308" s="5" t="str">
        <f>VLOOKUP($B308,'CUABRO BASICO '!$B:$D,3,0)</f>
        <v>VICTOZA 6MG/ML CAJA/60 JERINGA,SUBCUTANEA</v>
      </c>
      <c r="E308" s="4" t="e">
        <f>SUMIFS(#REF!,#REF!,$B308,#REF!,$E$3)</f>
        <v>#REF!</v>
      </c>
      <c r="F308" s="2" t="e">
        <f>SUMIFS(#REF!,#REF!,$B308,#REF!,$F$3)</f>
        <v>#REF!</v>
      </c>
      <c r="G308" s="15" t="e">
        <f>SUMIFS(#REF!,#REF!,$B308,#REF!,$G$3)</f>
        <v>#REF!</v>
      </c>
      <c r="H308" s="15" t="e">
        <f t="shared" si="4"/>
        <v>#REF!</v>
      </c>
      <c r="I308">
        <f>IFERROR(VLOOKUP($B308,#REF!,11,0),0)</f>
        <v>0</v>
      </c>
      <c r="J308" s="33" t="e">
        <f>VLOOKUP($B308,#REF!,1,0)</f>
        <v>#REF!</v>
      </c>
    </row>
    <row r="309" spans="1:10" x14ac:dyDescent="0.25">
      <c r="A309" s="3">
        <v>1</v>
      </c>
      <c r="B309" s="10" t="s">
        <v>732</v>
      </c>
      <c r="C309" s="5" t="s">
        <v>734</v>
      </c>
      <c r="D309" s="5" t="str">
        <f>VLOOKUP($B309,'CUABRO BASICO '!$B:$D,3,0)</f>
        <v>ISMIGEN 50 mg CAJA/30 TABLETAS,ORAL</v>
      </c>
      <c r="E309" s="4" t="e">
        <f>SUMIFS(#REF!,#REF!,$B309,#REF!,$E$3)</f>
        <v>#REF!</v>
      </c>
      <c r="F309" s="2" t="e">
        <f>SUMIFS(#REF!,#REF!,$B309,#REF!,$F$3)</f>
        <v>#REF!</v>
      </c>
      <c r="G309" s="15" t="e">
        <f>SUMIFS(#REF!,#REF!,$B309,#REF!,$G$3)</f>
        <v>#REF!</v>
      </c>
      <c r="H309" s="15" t="e">
        <f t="shared" si="4"/>
        <v>#REF!</v>
      </c>
      <c r="I309">
        <f>IFERROR(VLOOKUP($B309,#REF!,11,0),0)</f>
        <v>0</v>
      </c>
      <c r="J309" s="33" t="e">
        <f>VLOOKUP($B309,#REF!,1,0)</f>
        <v>#REF!</v>
      </c>
    </row>
    <row r="310" spans="1:10" x14ac:dyDescent="0.25">
      <c r="A310" s="3">
        <v>1</v>
      </c>
      <c r="B310" s="10" t="s">
        <v>740</v>
      </c>
      <c r="C310" s="5" t="s">
        <v>742</v>
      </c>
      <c r="D310" s="5" t="str">
        <f>VLOOKUP($B310,'CUABRO BASICO '!$B:$D,3,0)</f>
        <v>DIPERA 2MG CAJA/12 TABLETAS,ORAL</v>
      </c>
      <c r="E310" s="4" t="e">
        <f>SUMIFS(#REF!,#REF!,$B310,#REF!,$E$3)</f>
        <v>#REF!</v>
      </c>
      <c r="F310" s="2" t="e">
        <f>SUMIFS(#REF!,#REF!,$B310,#REF!,$F$3)</f>
        <v>#REF!</v>
      </c>
      <c r="G310" s="15" t="e">
        <f>SUMIFS(#REF!,#REF!,$B310,#REF!,$G$3)</f>
        <v>#REF!</v>
      </c>
      <c r="H310" s="15" t="e">
        <f t="shared" si="4"/>
        <v>#REF!</v>
      </c>
      <c r="I310">
        <f>IFERROR(VLOOKUP($B310,#REF!,11,0),0)</f>
        <v>0</v>
      </c>
      <c r="J310" s="33" t="e">
        <f>VLOOKUP($B310,#REF!,1,0)</f>
        <v>#REF!</v>
      </c>
    </row>
    <row r="311" spans="1:10" x14ac:dyDescent="0.25">
      <c r="A311" s="3">
        <v>1</v>
      </c>
      <c r="B311" s="10" t="s">
        <v>1508</v>
      </c>
      <c r="C311" s="5" t="s">
        <v>1510</v>
      </c>
      <c r="D311" s="5" t="str">
        <f>VLOOKUP($B311,'CUABRO BASICO '!$B:$D,3,0)</f>
        <v>KALETRA 200mg/50mg CAJA/120 TABLETAS,ORAL</v>
      </c>
      <c r="E311" s="4" t="e">
        <f>SUMIFS(#REF!,#REF!,$B311,#REF!,$E$3)</f>
        <v>#REF!</v>
      </c>
      <c r="F311" s="2" t="e">
        <f>SUMIFS(#REF!,#REF!,$B311,#REF!,$F$3)</f>
        <v>#REF!</v>
      </c>
      <c r="G311" s="15" t="e">
        <f>SUMIFS(#REF!,#REF!,$B311,#REF!,$G$3)</f>
        <v>#REF!</v>
      </c>
      <c r="H311" s="15" t="e">
        <f t="shared" si="4"/>
        <v>#REF!</v>
      </c>
      <c r="I311">
        <f>IFERROR(VLOOKUP($B311,#REF!,11,0),0)</f>
        <v>0</v>
      </c>
      <c r="J311" s="33" t="e">
        <f>VLOOKUP($B311,#REF!,1,0)</f>
        <v>#REF!</v>
      </c>
    </row>
    <row r="312" spans="1:10" x14ac:dyDescent="0.25">
      <c r="A312" s="3">
        <v>1</v>
      </c>
      <c r="B312" s="10" t="s">
        <v>743</v>
      </c>
      <c r="C312" s="5" t="s">
        <v>745</v>
      </c>
      <c r="D312" s="5" t="str">
        <f>VLOOKUP($B312,'CUABRO BASICO '!$B:$D,3,0)</f>
        <v>LORATADINA  ultra 10 mg FRASCO/20 TABLETAS,ORAL</v>
      </c>
      <c r="E312" s="4" t="e">
        <f>SUMIFS(#REF!,#REF!,$B312,#REF!,$E$3)</f>
        <v>#REF!</v>
      </c>
      <c r="F312" s="2" t="e">
        <f>SUMIFS(#REF!,#REF!,$B312,#REF!,$F$3)</f>
        <v>#REF!</v>
      </c>
      <c r="G312" s="15" t="e">
        <f>SUMIFS(#REF!,#REF!,$B312,#REF!,$G$3)</f>
        <v>#REF!</v>
      </c>
      <c r="H312" s="15" t="e">
        <f t="shared" si="4"/>
        <v>#REF!</v>
      </c>
      <c r="I312">
        <f>IFERROR(VLOOKUP($B312,#REF!,11,0),0)</f>
        <v>0</v>
      </c>
      <c r="J312" s="33" t="e">
        <f>VLOOKUP($B312,#REF!,1,0)</f>
        <v>#REF!</v>
      </c>
    </row>
    <row r="313" spans="1:10" hidden="1" x14ac:dyDescent="0.25">
      <c r="A313" s="3">
        <v>1</v>
      </c>
      <c r="B313" s="10" t="s">
        <v>751</v>
      </c>
      <c r="C313" s="5" t="s">
        <v>753</v>
      </c>
      <c r="D313" s="5" t="str">
        <f>VLOOKUP($B313,'CUABRO BASICO '!$B:$D,3,0)</f>
        <v>LARITOL D 50 MG/100 MG FRASCO/60 SOLUCION,ORAL</v>
      </c>
      <c r="E313" s="4" t="e">
        <f>SUMIFS(#REF!,#REF!,$B313,#REF!,$E$3)</f>
        <v>#REF!</v>
      </c>
      <c r="F313" s="2" t="e">
        <f>SUMIFS(#REF!,#REF!,$B313,#REF!,$F$3)</f>
        <v>#REF!</v>
      </c>
      <c r="G313" s="15" t="e">
        <f>SUMIFS(#REF!,#REF!,$B313,#REF!,$G$3)</f>
        <v>#REF!</v>
      </c>
      <c r="H313" s="15" t="e">
        <f t="shared" si="4"/>
        <v>#REF!</v>
      </c>
      <c r="I313">
        <f>IFERROR(VLOOKUP($B313,#REF!,11,0),0)</f>
        <v>0</v>
      </c>
      <c r="J313" s="33" t="e">
        <f>VLOOKUP($B313,#REF!,1,0)</f>
        <v>#REF!</v>
      </c>
    </row>
    <row r="314" spans="1:10" hidden="1" x14ac:dyDescent="0.25">
      <c r="A314" s="3">
        <v>1</v>
      </c>
      <c r="B314" s="10" t="s">
        <v>754</v>
      </c>
      <c r="C314" s="5" t="s">
        <v>756</v>
      </c>
      <c r="D314" s="5" t="str">
        <f>VLOOKUP($B314,'CUABRO BASICO '!$B:$D,3,0)</f>
        <v>FARMALOR 100 MG/5 MG FRASCO/1 JARABE,ORAL</v>
      </c>
      <c r="E314" s="4" t="e">
        <f>SUMIFS(#REF!,#REF!,$B314,#REF!,$E$3)</f>
        <v>#REF!</v>
      </c>
      <c r="F314" s="2" t="e">
        <f>SUMIFS(#REF!,#REF!,$B314,#REF!,$F$3)</f>
        <v>#REF!</v>
      </c>
      <c r="G314" s="15" t="e">
        <f>SUMIFS(#REF!,#REF!,$B314,#REF!,$G$3)</f>
        <v>#REF!</v>
      </c>
      <c r="H314" s="15" t="e">
        <f t="shared" si="4"/>
        <v>#REF!</v>
      </c>
      <c r="I314">
        <f>IFERROR(VLOOKUP($B314,#REF!,11,0),0)</f>
        <v>0</v>
      </c>
      <c r="J314" s="33" t="e">
        <f>VLOOKUP($B314,#REF!,1,0)</f>
        <v>#REF!</v>
      </c>
    </row>
    <row r="315" spans="1:10" x14ac:dyDescent="0.25">
      <c r="A315" s="3">
        <v>1</v>
      </c>
      <c r="B315" s="10" t="s">
        <v>1200</v>
      </c>
      <c r="C315" s="5" t="s">
        <v>1201</v>
      </c>
      <c r="D315" s="5" t="str">
        <f>VLOOKUP($B315,'CUABRO BASICO '!$B:$D,3,0)</f>
        <v>ATIVAN 2 mg CAJA/40 TABLETAS,ORAL</v>
      </c>
      <c r="E315" s="4" t="e">
        <f>SUMIFS(#REF!,#REF!,$B315,#REF!,$E$3)</f>
        <v>#REF!</v>
      </c>
      <c r="F315" s="2" t="e">
        <f>SUMIFS(#REF!,#REF!,$B315,#REF!,$F$3)</f>
        <v>#REF!</v>
      </c>
      <c r="G315" s="15" t="e">
        <f>SUMIFS(#REF!,#REF!,$B315,#REF!,$G$3)</f>
        <v>#REF!</v>
      </c>
      <c r="H315" s="15" t="e">
        <f t="shared" si="4"/>
        <v>#REF!</v>
      </c>
      <c r="I315">
        <f>IFERROR(VLOOKUP($B315,#REF!,11,0),0)</f>
        <v>0</v>
      </c>
      <c r="J315" s="33" t="e">
        <f>VLOOKUP($B315,#REF!,1,0)</f>
        <v>#REF!</v>
      </c>
    </row>
    <row r="316" spans="1:10" hidden="1" x14ac:dyDescent="0.25">
      <c r="A316" s="3">
        <v>1</v>
      </c>
      <c r="B316" s="10" t="s">
        <v>1512</v>
      </c>
      <c r="C316" s="5" t="s">
        <v>1514</v>
      </c>
      <c r="D316" s="5" t="str">
        <f>VLOOKUP($B316,'CUABRO BASICO '!$B:$D,3,0)</f>
        <v>HEPA - MERZ 3g CAJA/10 SOBRES,ORAL</v>
      </c>
      <c r="E316" s="4" t="e">
        <f>SUMIFS(#REF!,#REF!,$B316,#REF!,$E$3)</f>
        <v>#REF!</v>
      </c>
      <c r="F316" s="2" t="e">
        <f>SUMIFS(#REF!,#REF!,$B316,#REF!,$F$3)</f>
        <v>#REF!</v>
      </c>
      <c r="G316" s="15" t="e">
        <f>SUMIFS(#REF!,#REF!,$B316,#REF!,$G$3)</f>
        <v>#REF!</v>
      </c>
      <c r="H316" s="15" t="e">
        <f t="shared" si="4"/>
        <v>#REF!</v>
      </c>
      <c r="I316">
        <f>IFERROR(VLOOKUP($B316,#REF!,11,0),0)</f>
        <v>0</v>
      </c>
      <c r="J316" s="33" t="e">
        <f>VLOOKUP($B316,#REF!,1,0)</f>
        <v>#REF!</v>
      </c>
    </row>
    <row r="317" spans="1:10" x14ac:dyDescent="0.25">
      <c r="A317" s="3">
        <v>1</v>
      </c>
      <c r="B317" s="10" t="s">
        <v>757</v>
      </c>
      <c r="C317" s="5" t="s">
        <v>759</v>
      </c>
      <c r="D317" s="5" t="str">
        <f>VLOOKUP($B317,'CUABRO BASICO '!$B:$D,3,0)</f>
        <v>LOSARTAN (sanofi) 50 mg. CAJA/30 TABLETAS,ORAL</v>
      </c>
      <c r="E317" s="4" t="e">
        <f>SUMIFS(#REF!,#REF!,$B317,#REF!,$E$3)</f>
        <v>#REF!</v>
      </c>
      <c r="F317" s="2" t="e">
        <f>SUMIFS(#REF!,#REF!,$B317,#REF!,$F$3)</f>
        <v>#REF!</v>
      </c>
      <c r="G317" s="15" t="e">
        <f>SUMIFS(#REF!,#REF!,$B317,#REF!,$G$3)</f>
        <v>#REF!</v>
      </c>
      <c r="H317" s="15" t="e">
        <f t="shared" si="4"/>
        <v>#REF!</v>
      </c>
      <c r="I317">
        <f>IFERROR(VLOOKUP($B317,#REF!,11,0),0)</f>
        <v>0</v>
      </c>
      <c r="J317" s="33" t="e">
        <f>VLOOKUP($B317,#REF!,1,0)</f>
        <v>#REF!</v>
      </c>
    </row>
    <row r="318" spans="1:10" x14ac:dyDescent="0.25">
      <c r="A318" s="3">
        <v>1</v>
      </c>
      <c r="B318" s="10" t="s">
        <v>760</v>
      </c>
      <c r="C318" s="5" t="s">
        <v>762</v>
      </c>
      <c r="D318" s="5" t="str">
        <f>VLOOKUP($B318,'CUABRO BASICO '!$B:$D,3,0)</f>
        <v>LOSARTAN-HIDROCLOROTIAZIDA 50/12.5 MGRS CAJA/30 TABLETAS,ORAL</v>
      </c>
      <c r="E318" s="4" t="e">
        <f>SUMIFS(#REF!,#REF!,$B318,#REF!,$E$3)</f>
        <v>#REF!</v>
      </c>
      <c r="F318" s="2" t="e">
        <f>SUMIFS(#REF!,#REF!,$B318,#REF!,$F$3)</f>
        <v>#REF!</v>
      </c>
      <c r="G318" s="15" t="e">
        <f>SUMIFS(#REF!,#REF!,$B318,#REF!,$G$3)</f>
        <v>#REF!</v>
      </c>
      <c r="H318" s="15" t="e">
        <f t="shared" si="4"/>
        <v>#REF!</v>
      </c>
      <c r="I318">
        <f>IFERROR(VLOOKUP($B318,#REF!,11,0),0)</f>
        <v>0</v>
      </c>
      <c r="J318" s="33" t="e">
        <f>VLOOKUP($B318,#REF!,1,0)</f>
        <v>#REF!</v>
      </c>
    </row>
    <row r="319" spans="1:10" x14ac:dyDescent="0.25">
      <c r="A319" s="3">
        <v>1</v>
      </c>
      <c r="B319" s="10" t="s">
        <v>763</v>
      </c>
      <c r="C319" s="5" t="s">
        <v>765</v>
      </c>
      <c r="D319" s="5" t="str">
        <f>VLOOKUP($B319,'CUABRO BASICO '!$B:$D,3,0)</f>
        <v>DRUSEN LAZ VITAMINAS C Y E ZINC CAJA/30 TABLETAS,ORAL</v>
      </c>
      <c r="E319" s="4" t="e">
        <f>SUMIFS(#REF!,#REF!,$B319,#REF!,$E$3)</f>
        <v>#REF!</v>
      </c>
      <c r="F319" s="2" t="e">
        <f>SUMIFS(#REF!,#REF!,$B319,#REF!,$F$3)</f>
        <v>#REF!</v>
      </c>
      <c r="G319" s="15" t="e">
        <f>SUMIFS(#REF!,#REF!,$B319,#REF!,$G$3)</f>
        <v>#REF!</v>
      </c>
      <c r="H319" s="15" t="e">
        <f t="shared" si="4"/>
        <v>#REF!</v>
      </c>
      <c r="I319">
        <f>IFERROR(VLOOKUP($B319,#REF!,11,0),0)</f>
        <v>0</v>
      </c>
      <c r="J319" s="33" t="e">
        <f>VLOOKUP($B319,#REF!,1,0)</f>
        <v>#REF!</v>
      </c>
    </row>
    <row r="320" spans="1:10" hidden="1" x14ac:dyDescent="0.25">
      <c r="A320" s="3">
        <v>1</v>
      </c>
      <c r="B320" s="10" t="s">
        <v>1515</v>
      </c>
      <c r="C320" s="5" t="s">
        <v>1517</v>
      </c>
      <c r="D320" s="5" t="str">
        <f>VLOOKUP($B320,'CUABRO BASICO '!$B:$D,3,0)</f>
        <v>ZEPENDO 10 MG. CAJA/28 TABLETAS,ORAL</v>
      </c>
      <c r="E320" s="4" t="e">
        <f>SUMIFS(#REF!,#REF!,$B320,#REF!,$E$3)</f>
        <v>#REF!</v>
      </c>
      <c r="F320" s="2" t="e">
        <f>SUMIFS(#REF!,#REF!,$B320,#REF!,$F$3)</f>
        <v>#REF!</v>
      </c>
      <c r="G320" s="15" t="e">
        <f>SUMIFS(#REF!,#REF!,$B320,#REF!,$G$3)</f>
        <v>#REF!</v>
      </c>
      <c r="H320" s="15" t="e">
        <f t="shared" si="4"/>
        <v>#REF!</v>
      </c>
      <c r="I320">
        <f>IFERROR(VLOOKUP($B320,#REF!,11,0),0)</f>
        <v>0</v>
      </c>
      <c r="J320" s="33" t="e">
        <f>VLOOKUP($B320,#REF!,1,0)</f>
        <v>#REF!</v>
      </c>
    </row>
    <row r="321" spans="1:10" hidden="1" x14ac:dyDescent="0.25">
      <c r="A321" s="3">
        <v>1</v>
      </c>
      <c r="B321" s="10" t="s">
        <v>769</v>
      </c>
      <c r="C321" s="5" t="s">
        <v>771</v>
      </c>
      <c r="D321" s="5" t="str">
        <f>VLOOKUP($B321,'CUABRO BASICO '!$B:$D,3,0)</f>
        <v>BONADOXINA 29.7mg/60.8mg/1mL FRASCO/120 JARABE,ORAL</v>
      </c>
      <c r="E321" s="4" t="e">
        <f>SUMIFS(#REF!,#REF!,$B321,#REF!,$E$3)</f>
        <v>#REF!</v>
      </c>
      <c r="F321" s="2" t="e">
        <f>SUMIFS(#REF!,#REF!,$B321,#REF!,$F$3)</f>
        <v>#REF!</v>
      </c>
      <c r="G321" s="15" t="e">
        <f>SUMIFS(#REF!,#REF!,$B321,#REF!,$G$3)</f>
        <v>#REF!</v>
      </c>
      <c r="H321" s="15" t="e">
        <f t="shared" si="4"/>
        <v>#REF!</v>
      </c>
      <c r="I321">
        <f>IFERROR(VLOOKUP($B321,#REF!,11,0),0)</f>
        <v>0</v>
      </c>
      <c r="J321" s="33" t="e">
        <f>VLOOKUP($B321,#REF!,1,0)</f>
        <v>#REF!</v>
      </c>
    </row>
    <row r="322" spans="1:10" hidden="1" x14ac:dyDescent="0.25">
      <c r="A322" s="3">
        <v>1</v>
      </c>
      <c r="B322" s="10" t="s">
        <v>772</v>
      </c>
      <c r="C322" s="5" t="s">
        <v>771</v>
      </c>
      <c r="D322" s="5" t="str">
        <f>VLOOKUP($B322,'CUABRO BASICO '!$B:$D,3,0)</f>
        <v>BONADOXINA 25/50mg CAJA/25 TABLETAS,ORAL</v>
      </c>
      <c r="E322" s="4" t="e">
        <f>SUMIFS(#REF!,#REF!,$B322,#REF!,$E$3)</f>
        <v>#REF!</v>
      </c>
      <c r="F322" s="2" t="e">
        <f>SUMIFS(#REF!,#REF!,$B322,#REF!,$F$3)</f>
        <v>#REF!</v>
      </c>
      <c r="G322" s="15" t="e">
        <f>SUMIFS(#REF!,#REF!,$B322,#REF!,$G$3)</f>
        <v>#REF!</v>
      </c>
      <c r="H322" s="15" t="e">
        <f t="shared" si="4"/>
        <v>#REF!</v>
      </c>
      <c r="I322">
        <f>IFERROR(VLOOKUP($B322,#REF!,11,0),0)</f>
        <v>0</v>
      </c>
      <c r="J322" s="33" t="e">
        <f>VLOOKUP($B322,#REF!,1,0)</f>
        <v>#REF!</v>
      </c>
    </row>
    <row r="323" spans="1:10" hidden="1" x14ac:dyDescent="0.25">
      <c r="A323" s="3">
        <v>1</v>
      </c>
      <c r="B323" s="10" t="s">
        <v>774</v>
      </c>
      <c r="C323" s="5" t="s">
        <v>776</v>
      </c>
      <c r="D323" s="5" t="str">
        <f>VLOOKUP($B323,'CUABRO BASICO '!$B:$D,3,0)</f>
        <v>PROVERA 5 mg CAJA/24 TABLETAS,ORAL</v>
      </c>
      <c r="E323" s="4" t="e">
        <f>SUMIFS(#REF!,#REF!,$B323,#REF!,$E$3)</f>
        <v>#REF!</v>
      </c>
      <c r="F323" s="2" t="e">
        <f>SUMIFS(#REF!,#REF!,$B323,#REF!,$F$3)</f>
        <v>#REF!</v>
      </c>
      <c r="G323" s="15" t="e">
        <f>SUMIFS(#REF!,#REF!,$B323,#REF!,$G$3)</f>
        <v>#REF!</v>
      </c>
      <c r="H323" s="15" t="e">
        <f t="shared" si="4"/>
        <v>#REF!</v>
      </c>
      <c r="I323">
        <f>IFERROR(VLOOKUP($B323,#REF!,11,0),0)</f>
        <v>0</v>
      </c>
      <c r="J323" s="33" t="e">
        <f>VLOOKUP($B323,#REF!,1,0)</f>
        <v>#REF!</v>
      </c>
    </row>
    <row r="324" spans="1:10" x14ac:dyDescent="0.25">
      <c r="A324" s="3">
        <v>1</v>
      </c>
      <c r="B324" s="10" t="s">
        <v>1521</v>
      </c>
      <c r="C324" s="5" t="s">
        <v>1523</v>
      </c>
      <c r="D324" s="5" t="str">
        <f>VLOOKUP($B324,'CUABRO BASICO '!$B:$D,3,0)</f>
        <v>ALKERAN 2 mg FRASCO/25 TABLETAS,ORAL</v>
      </c>
      <c r="E324" s="4" t="e">
        <f>SUMIFS(#REF!,#REF!,$B324,#REF!,$E$3)</f>
        <v>#REF!</v>
      </c>
      <c r="F324" s="2" t="e">
        <f>SUMIFS(#REF!,#REF!,$B324,#REF!,$F$3)</f>
        <v>#REF!</v>
      </c>
      <c r="G324" s="15" t="e">
        <f>SUMIFS(#REF!,#REF!,$B324,#REF!,$G$3)</f>
        <v>#REF!</v>
      </c>
      <c r="H324" s="15" t="e">
        <f t="shared" si="4"/>
        <v>#REF!</v>
      </c>
      <c r="I324">
        <f>IFERROR(VLOOKUP($B324,#REF!,11,0),0)</f>
        <v>0</v>
      </c>
      <c r="J324" s="33" t="e">
        <f>VLOOKUP($B324,#REF!,1,0)</f>
        <v>#REF!</v>
      </c>
    </row>
    <row r="325" spans="1:10" hidden="1" x14ac:dyDescent="0.25">
      <c r="A325" s="3">
        <v>1</v>
      </c>
      <c r="B325" s="10" t="s">
        <v>1524</v>
      </c>
      <c r="C325" s="5" t="s">
        <v>1526</v>
      </c>
      <c r="D325" s="5" t="str">
        <f>VLOOKUP($B325,'CUABRO BASICO '!$B:$D,3,0)</f>
        <v>DORSAL 15 mg/200 mg CAJA/7 TABLETAS,ORAL</v>
      </c>
      <c r="E325" s="4" t="e">
        <f>SUMIFS(#REF!,#REF!,$B325,#REF!,$E$3)</f>
        <v>#REF!</v>
      </c>
      <c r="F325" s="2" t="e">
        <f>SUMIFS(#REF!,#REF!,$B325,#REF!,$F$3)</f>
        <v>#REF!</v>
      </c>
      <c r="G325" s="15" t="e">
        <f>SUMIFS(#REF!,#REF!,$B325,#REF!,$G$3)</f>
        <v>#REF!</v>
      </c>
      <c r="H325" s="15" t="e">
        <f t="shared" ref="H325:H388" si="5">SUM(E325:G325)</f>
        <v>#REF!</v>
      </c>
      <c r="I325">
        <f>IFERROR(VLOOKUP($B325,#REF!,11,0),0)</f>
        <v>0</v>
      </c>
      <c r="J325" s="33" t="e">
        <f>VLOOKUP($B325,#REF!,1,0)</f>
        <v>#REF!</v>
      </c>
    </row>
    <row r="326" spans="1:10" x14ac:dyDescent="0.25">
      <c r="A326" s="3">
        <v>1</v>
      </c>
      <c r="B326" s="10" t="s">
        <v>1527</v>
      </c>
      <c r="C326" s="5" t="s">
        <v>1529</v>
      </c>
      <c r="D326" s="5" t="str">
        <f>VLOOKUP($B326,'CUABRO BASICO '!$B:$D,3,0)</f>
        <v>MATINEV 10MG CAJA/28 TABLETAS,ORAL</v>
      </c>
      <c r="E326" s="4" t="e">
        <f>SUMIFS(#REF!,#REF!,$B326,#REF!,$E$3)</f>
        <v>#REF!</v>
      </c>
      <c r="F326" s="2" t="e">
        <f>SUMIFS(#REF!,#REF!,$B326,#REF!,$F$3)</f>
        <v>#REF!</v>
      </c>
      <c r="G326" s="15" t="e">
        <f>SUMIFS(#REF!,#REF!,$B326,#REF!,$G$3)</f>
        <v>#REF!</v>
      </c>
      <c r="H326" s="15" t="e">
        <f t="shared" si="5"/>
        <v>#REF!</v>
      </c>
      <c r="I326">
        <f>IFERROR(VLOOKUP($B326,#REF!,11,0),0)</f>
        <v>0</v>
      </c>
      <c r="J326" s="33" t="e">
        <f>VLOOKUP($B326,#REF!,1,0)</f>
        <v>#REF!</v>
      </c>
    </row>
    <row r="327" spans="1:10" x14ac:dyDescent="0.25">
      <c r="A327" s="3">
        <v>1</v>
      </c>
      <c r="B327" s="10" t="s">
        <v>777</v>
      </c>
      <c r="C327" s="5" t="s">
        <v>779</v>
      </c>
      <c r="D327" s="5" t="str">
        <f>VLOOKUP($B327,'CUABRO BASICO '!$B:$D,3,0)</f>
        <v>PENTASA 500 mg CAJA/30 TABLETAS,ORAL</v>
      </c>
      <c r="E327" s="4" t="e">
        <f>SUMIFS(#REF!,#REF!,$B327,#REF!,$E$3)</f>
        <v>#REF!</v>
      </c>
      <c r="F327" s="2" t="e">
        <f>SUMIFS(#REF!,#REF!,$B327,#REF!,$F$3)</f>
        <v>#REF!</v>
      </c>
      <c r="G327" s="15" t="e">
        <f>SUMIFS(#REF!,#REF!,$B327,#REF!,$G$3)</f>
        <v>#REF!</v>
      </c>
      <c r="H327" s="15" t="e">
        <f t="shared" si="5"/>
        <v>#REF!</v>
      </c>
      <c r="I327">
        <f>IFERROR(VLOOKUP($B327,#REF!,11,0),0)</f>
        <v>0</v>
      </c>
      <c r="J327" s="33" t="e">
        <f>VLOOKUP($B327,#REF!,1,0)</f>
        <v>#REF!</v>
      </c>
    </row>
    <row r="328" spans="1:10" x14ac:dyDescent="0.25">
      <c r="A328" s="3">
        <v>1</v>
      </c>
      <c r="B328" s="10" t="s">
        <v>1530</v>
      </c>
      <c r="C328" s="5" t="s">
        <v>1532</v>
      </c>
      <c r="D328" s="5" t="str">
        <f>VLOOKUP($B328,'CUABRO BASICO '!$B:$D,3,0)</f>
        <v>AZILECT 1 mg ENVASE/30 TABLETAS,ORAL</v>
      </c>
      <c r="E328" s="4" t="e">
        <f>SUMIFS(#REF!,#REF!,$B328,#REF!,$E$3)</f>
        <v>#REF!</v>
      </c>
      <c r="F328" s="2" t="e">
        <f>SUMIFS(#REF!,#REF!,$B328,#REF!,$F$3)</f>
        <v>#REF!</v>
      </c>
      <c r="G328" s="15" t="e">
        <f>SUMIFS(#REF!,#REF!,$B328,#REF!,$G$3)</f>
        <v>#REF!</v>
      </c>
      <c r="H328" s="15" t="e">
        <f t="shared" si="5"/>
        <v>#REF!</v>
      </c>
      <c r="I328">
        <f>IFERROR(VLOOKUP($B328,#REF!,11,0),0)</f>
        <v>0</v>
      </c>
      <c r="J328" s="33" t="e">
        <f>VLOOKUP($B328,#REF!,1,0)</f>
        <v>#REF!</v>
      </c>
    </row>
    <row r="329" spans="1:10" x14ac:dyDescent="0.25">
      <c r="A329" s="3">
        <v>1</v>
      </c>
      <c r="B329" s="10" t="s">
        <v>782</v>
      </c>
      <c r="C329" s="5" t="s">
        <v>784</v>
      </c>
      <c r="D329" s="5" t="str">
        <f>VLOOKUP($B329,'CUABRO BASICO '!$B:$D,3,0)</f>
        <v>PIRINOVAG 500mg CAJA/10 TABLETAS,ORAL</v>
      </c>
      <c r="E329" s="4" t="e">
        <f>SUMIFS(#REF!,#REF!,$B329,#REF!,$E$3)</f>
        <v>#REF!</v>
      </c>
      <c r="F329" s="2" t="e">
        <f>SUMIFS(#REF!,#REF!,$B329,#REF!,$F$3)</f>
        <v>#REF!</v>
      </c>
      <c r="G329" s="15" t="e">
        <f>SUMIFS(#REF!,#REF!,$B329,#REF!,$G$3)</f>
        <v>#REF!</v>
      </c>
      <c r="H329" s="15" t="e">
        <f t="shared" si="5"/>
        <v>#REF!</v>
      </c>
      <c r="I329">
        <f>IFERROR(VLOOKUP($B329,#REF!,11,0),0)</f>
        <v>0</v>
      </c>
      <c r="J329" s="33" t="e">
        <f>VLOOKUP($B329,#REF!,1,0)</f>
        <v>#REF!</v>
      </c>
    </row>
    <row r="330" spans="1:10" x14ac:dyDescent="0.25">
      <c r="A330" s="3">
        <v>1</v>
      </c>
      <c r="B330" s="10" t="s">
        <v>788</v>
      </c>
      <c r="C330" s="5" t="s">
        <v>790</v>
      </c>
      <c r="D330" s="5" t="str">
        <f>VLOOKUP($B330,'CUABRO BASICO '!$B:$D,3,0)</f>
        <v>METFORMINA (PISA) 850MG CAJA/30 TABLETAS,ORAL</v>
      </c>
      <c r="E330" s="4" t="e">
        <f>SUMIFS(#REF!,#REF!,$B330,#REF!,$E$3)</f>
        <v>#REF!</v>
      </c>
      <c r="F330" s="2" t="e">
        <f>SUMIFS(#REF!,#REF!,$B330,#REF!,$F$3)</f>
        <v>#REF!</v>
      </c>
      <c r="G330" s="15" t="e">
        <f>SUMIFS(#REF!,#REF!,$B330,#REF!,$G$3)</f>
        <v>#REF!</v>
      </c>
      <c r="H330" s="15" t="e">
        <f t="shared" si="5"/>
        <v>#REF!</v>
      </c>
      <c r="I330">
        <f>IFERROR(VLOOKUP($B330,#REF!,11,0),0)</f>
        <v>0</v>
      </c>
      <c r="J330" s="33" t="e">
        <f>VLOOKUP($B330,#REF!,1,0)</f>
        <v>#REF!</v>
      </c>
    </row>
    <row r="331" spans="1:10" x14ac:dyDescent="0.25">
      <c r="A331" s="3">
        <v>1</v>
      </c>
      <c r="B331" s="10" t="s">
        <v>791</v>
      </c>
      <c r="C331" s="5" t="s">
        <v>790</v>
      </c>
      <c r="D331" s="5" t="str">
        <f>VLOOKUP($B331,'CUABRO BASICO '!$B:$D,3,0)</f>
        <v>HARBAMIND 500 MG CAJA/100 TABLETAS,ORAL</v>
      </c>
      <c r="E331" s="4" t="e">
        <f>SUMIFS(#REF!,#REF!,$B331,#REF!,$E$3)</f>
        <v>#REF!</v>
      </c>
      <c r="F331" s="2" t="e">
        <f>SUMIFS(#REF!,#REF!,$B331,#REF!,$F$3)</f>
        <v>#REF!</v>
      </c>
      <c r="G331" s="15" t="e">
        <f>SUMIFS(#REF!,#REF!,$B331,#REF!,$G$3)</f>
        <v>#REF!</v>
      </c>
      <c r="H331" s="15" t="e">
        <f t="shared" si="5"/>
        <v>#REF!</v>
      </c>
      <c r="I331">
        <f>IFERROR(VLOOKUP($B331,#REF!,11,0),0)</f>
        <v>0</v>
      </c>
      <c r="J331" s="33" t="e">
        <f>VLOOKUP($B331,#REF!,1,0)</f>
        <v>#REF!</v>
      </c>
    </row>
    <row r="332" spans="1:10" x14ac:dyDescent="0.25">
      <c r="A332" s="3">
        <v>1</v>
      </c>
      <c r="B332" s="10" t="s">
        <v>794</v>
      </c>
      <c r="C332" s="5" t="s">
        <v>796</v>
      </c>
      <c r="D332" s="5" t="str">
        <f>VLOOKUP($B332,'CUABRO BASICO '!$B:$D,3,0)</f>
        <v>SONSIMINA 500 MG/5 MG CAJA/30 TABLETAS,ORAL</v>
      </c>
      <c r="E332" s="4" t="e">
        <f>SUMIFS(#REF!,#REF!,$B332,#REF!,$E$3)</f>
        <v>#REF!</v>
      </c>
      <c r="F332" s="2" t="e">
        <f>SUMIFS(#REF!,#REF!,$B332,#REF!,$F$3)</f>
        <v>#REF!</v>
      </c>
      <c r="G332" s="15" t="e">
        <f>SUMIFS(#REF!,#REF!,$B332,#REF!,$G$3)</f>
        <v>#REF!</v>
      </c>
      <c r="H332" s="15" t="e">
        <f t="shared" si="5"/>
        <v>#REF!</v>
      </c>
      <c r="I332">
        <f>IFERROR(VLOOKUP($B332,#REF!,11,0),0)</f>
        <v>0</v>
      </c>
      <c r="J332" s="33" t="e">
        <f>VLOOKUP($B332,#REF!,1,0)</f>
        <v>#REF!</v>
      </c>
    </row>
    <row r="333" spans="1:10" hidden="1" x14ac:dyDescent="0.25">
      <c r="A333" s="3">
        <v>1</v>
      </c>
      <c r="B333" s="10" t="s">
        <v>797</v>
      </c>
      <c r="C333" s="5" t="s">
        <v>796</v>
      </c>
      <c r="D333" s="5" t="str">
        <f>VLOOKUP($B333,'CUABRO BASICO '!$B:$D,3,0)</f>
        <v>WADIL 500 mg/2.5 mg CAJA/30 TABLETAS,ORAL</v>
      </c>
      <c r="E333" s="4" t="e">
        <f>SUMIFS(#REF!,#REF!,$B333,#REF!,$E$3)</f>
        <v>#REF!</v>
      </c>
      <c r="F333" s="2" t="e">
        <f>SUMIFS(#REF!,#REF!,$B333,#REF!,$F$3)</f>
        <v>#REF!</v>
      </c>
      <c r="G333" s="15" t="e">
        <f>SUMIFS(#REF!,#REF!,$B333,#REF!,$G$3)</f>
        <v>#REF!</v>
      </c>
      <c r="H333" s="15" t="e">
        <f t="shared" si="5"/>
        <v>#REF!</v>
      </c>
      <c r="I333">
        <f>IFERROR(VLOOKUP($B333,#REF!,11,0),0)</f>
        <v>0</v>
      </c>
      <c r="J333" s="33" t="e">
        <f>VLOOKUP($B333,#REF!,1,0)</f>
        <v>#REF!</v>
      </c>
    </row>
    <row r="334" spans="1:10" hidden="1" x14ac:dyDescent="0.25">
      <c r="A334" s="3">
        <v>1</v>
      </c>
      <c r="B334" s="10" t="s">
        <v>1533</v>
      </c>
      <c r="C334" s="5" t="s">
        <v>1535</v>
      </c>
      <c r="D334" s="5" t="str">
        <f>VLOOKUP($B334,'CUABRO BASICO '!$B:$D,3,0)</f>
        <v>METILFENIDATO 10mg CAJA/30 TABLETAS,ORAL</v>
      </c>
      <c r="E334" s="4" t="e">
        <f>SUMIFS(#REF!,#REF!,$B334,#REF!,$E$3)</f>
        <v>#REF!</v>
      </c>
      <c r="F334" s="2" t="e">
        <f>SUMIFS(#REF!,#REF!,$B334,#REF!,$F$3)</f>
        <v>#REF!</v>
      </c>
      <c r="G334" s="15" t="e">
        <f>SUMIFS(#REF!,#REF!,$B334,#REF!,$G$3)</f>
        <v>#REF!</v>
      </c>
      <c r="H334" s="15" t="e">
        <f t="shared" si="5"/>
        <v>#REF!</v>
      </c>
      <c r="I334">
        <f>IFERROR(VLOOKUP($B334,#REF!,11,0),0)</f>
        <v>0</v>
      </c>
      <c r="J334" s="33" t="e">
        <f>VLOOKUP($B334,#REF!,1,0)</f>
        <v>#REF!</v>
      </c>
    </row>
    <row r="335" spans="1:10" hidden="1" x14ac:dyDescent="0.25">
      <c r="A335" s="3">
        <v>1</v>
      </c>
      <c r="B335" s="10" t="s">
        <v>799</v>
      </c>
      <c r="C335" s="5" t="s">
        <v>801</v>
      </c>
      <c r="D335" s="5" t="str">
        <f>VLOOKUP($B335,'CUABRO BASICO '!$B:$D,3,0)</f>
        <v>DEPO-MEDROL 40mg/ml CAJA/1 SOLUCION,INTRAMUSCULAR</v>
      </c>
      <c r="E335" s="4" t="e">
        <f>SUMIFS(#REF!,#REF!,$B335,#REF!,$E$3)</f>
        <v>#REF!</v>
      </c>
      <c r="F335" s="2" t="e">
        <f>SUMIFS(#REF!,#REF!,$B335,#REF!,$F$3)</f>
        <v>#REF!</v>
      </c>
      <c r="G335" s="15" t="e">
        <f>SUMIFS(#REF!,#REF!,$B335,#REF!,$G$3)</f>
        <v>#REF!</v>
      </c>
      <c r="H335" s="15" t="e">
        <f t="shared" si="5"/>
        <v>#REF!</v>
      </c>
      <c r="I335">
        <f>IFERROR(VLOOKUP($B335,#REF!,11,0),0)</f>
        <v>0</v>
      </c>
      <c r="J335" s="33" t="e">
        <f>VLOOKUP($B335,#REF!,1,0)</f>
        <v>#REF!</v>
      </c>
    </row>
    <row r="336" spans="1:10" hidden="1" x14ac:dyDescent="0.25">
      <c r="A336" s="3">
        <v>1</v>
      </c>
      <c r="B336" s="10" t="s">
        <v>802</v>
      </c>
      <c r="C336" s="5" t="s">
        <v>804</v>
      </c>
      <c r="D336" s="5" t="str">
        <f>VLOOKUP($B336,'CUABRO BASICO '!$B:$D,3,0)</f>
        <v>CARBAFEN 400mg/350mg CAJA/30 TABLETAS,ORAL</v>
      </c>
      <c r="E336" s="4" t="e">
        <f>SUMIFS(#REF!,#REF!,$B336,#REF!,$E$3)</f>
        <v>#REF!</v>
      </c>
      <c r="F336" s="2" t="e">
        <f>SUMIFS(#REF!,#REF!,$B336,#REF!,$F$3)</f>
        <v>#REF!</v>
      </c>
      <c r="G336" s="15" t="e">
        <f>SUMIFS(#REF!,#REF!,$B336,#REF!,$G$3)</f>
        <v>#REF!</v>
      </c>
      <c r="H336" s="15" t="e">
        <f t="shared" si="5"/>
        <v>#REF!</v>
      </c>
      <c r="I336">
        <f>IFERROR(VLOOKUP($B336,#REF!,11,0),0)</f>
        <v>0</v>
      </c>
      <c r="J336" s="33" t="e">
        <f>VLOOKUP($B336,#REF!,1,0)</f>
        <v>#REF!</v>
      </c>
    </row>
    <row r="337" spans="1:10" hidden="1" x14ac:dyDescent="0.25">
      <c r="A337" s="3">
        <v>1</v>
      </c>
      <c r="B337" s="10" t="s">
        <v>805</v>
      </c>
      <c r="C337" s="5" t="s">
        <v>807</v>
      </c>
      <c r="D337" s="5" t="str">
        <f>VLOOKUP($B337,'CUABRO BASICO '!$B:$D,3,0)</f>
        <v>CONYSMIN 10 mg CAJA/20 TABLETAS,ORAL</v>
      </c>
      <c r="E337" s="4" t="e">
        <f>SUMIFS(#REF!,#REF!,$B337,#REF!,$E$3)</f>
        <v>#REF!</v>
      </c>
      <c r="F337" s="2" t="e">
        <f>SUMIFS(#REF!,#REF!,$B337,#REF!,$F$3)</f>
        <v>#REF!</v>
      </c>
      <c r="G337" s="15" t="e">
        <f>SUMIFS(#REF!,#REF!,$B337,#REF!,$G$3)</f>
        <v>#REF!</v>
      </c>
      <c r="H337" s="15" t="e">
        <f t="shared" si="5"/>
        <v>#REF!</v>
      </c>
      <c r="I337">
        <f>IFERROR(VLOOKUP($B337,#REF!,11,0),0)</f>
        <v>0</v>
      </c>
      <c r="J337" s="33" t="e">
        <f>VLOOKUP($B337,#REF!,1,0)</f>
        <v>#REF!</v>
      </c>
    </row>
    <row r="338" spans="1:10" x14ac:dyDescent="0.25">
      <c r="A338" s="3">
        <v>1</v>
      </c>
      <c r="B338" s="10" t="s">
        <v>808</v>
      </c>
      <c r="C338" s="5" t="s">
        <v>807</v>
      </c>
      <c r="D338" s="5" t="str">
        <f>VLOOKUP($B338,'CUABRO BASICO '!$B:$D,3,0)</f>
        <v>METOCLOPRAMIDA 10mg/2ml FCO /6 SOLUCION,INTRAVENOSA O INTRAMUSCULAR</v>
      </c>
      <c r="E338" s="4" t="e">
        <f>SUMIFS(#REF!,#REF!,$B338,#REF!,$E$3)</f>
        <v>#REF!</v>
      </c>
      <c r="F338" s="2" t="e">
        <f>SUMIFS(#REF!,#REF!,$B338,#REF!,$F$3)</f>
        <v>#REF!</v>
      </c>
      <c r="G338" s="15" t="e">
        <f>SUMIFS(#REF!,#REF!,$B338,#REF!,$G$3)</f>
        <v>#REF!</v>
      </c>
      <c r="H338" s="15" t="e">
        <f t="shared" si="5"/>
        <v>#REF!</v>
      </c>
      <c r="I338">
        <f>IFERROR(VLOOKUP($B338,#REF!,11,0),0)</f>
        <v>0</v>
      </c>
      <c r="J338" s="33" t="e">
        <f>VLOOKUP($B338,#REF!,1,0)</f>
        <v>#REF!</v>
      </c>
    </row>
    <row r="339" spans="1:10" x14ac:dyDescent="0.25">
      <c r="A339" s="3">
        <v>1</v>
      </c>
      <c r="B339" s="10" t="s">
        <v>810</v>
      </c>
      <c r="C339" s="5" t="s">
        <v>812</v>
      </c>
      <c r="D339" s="5" t="str">
        <f>VLOOKUP($B339,'CUABRO BASICO '!$B:$D,3,0)</f>
        <v>METOPRESOL 100mg CAJA/20 TABLETAS,ORAL</v>
      </c>
      <c r="E339" s="4" t="e">
        <f>SUMIFS(#REF!,#REF!,$B339,#REF!,$E$3)</f>
        <v>#REF!</v>
      </c>
      <c r="F339" s="2" t="e">
        <f>SUMIFS(#REF!,#REF!,$B339,#REF!,$F$3)</f>
        <v>#REF!</v>
      </c>
      <c r="G339" s="15" t="e">
        <f>SUMIFS(#REF!,#REF!,$B339,#REF!,$G$3)</f>
        <v>#REF!</v>
      </c>
      <c r="H339" s="15" t="e">
        <f t="shared" si="5"/>
        <v>#REF!</v>
      </c>
      <c r="I339">
        <f>IFERROR(VLOOKUP($B339,#REF!,11,0),0)</f>
        <v>0</v>
      </c>
      <c r="J339" s="33" t="e">
        <f>VLOOKUP($B339,#REF!,1,0)</f>
        <v>#REF!</v>
      </c>
    </row>
    <row r="340" spans="1:10" hidden="1" x14ac:dyDescent="0.25">
      <c r="A340" s="3">
        <v>1</v>
      </c>
      <c r="B340" s="10" t="s">
        <v>1536</v>
      </c>
      <c r="C340" s="5" t="s">
        <v>1538</v>
      </c>
      <c r="D340" s="5" t="str">
        <f>VLOOKUP($B340,'CUABRO BASICO '!$B:$D,3,0)</f>
        <v>METROTEXATO (PISA) 2.5 MG CAJA/50 TABLETAS,ORAL</v>
      </c>
      <c r="E340" s="4" t="e">
        <f>SUMIFS(#REF!,#REF!,$B340,#REF!,$E$3)</f>
        <v>#REF!</v>
      </c>
      <c r="F340" s="2" t="e">
        <f>SUMIFS(#REF!,#REF!,$B340,#REF!,$F$3)</f>
        <v>#REF!</v>
      </c>
      <c r="G340" s="15" t="e">
        <f>SUMIFS(#REF!,#REF!,$B340,#REF!,$G$3)</f>
        <v>#REF!</v>
      </c>
      <c r="H340" s="15" t="e">
        <f t="shared" si="5"/>
        <v>#REF!</v>
      </c>
      <c r="I340">
        <f>IFERROR(VLOOKUP($B340,#REF!,11,0),0)</f>
        <v>0</v>
      </c>
      <c r="J340" s="33" t="e">
        <f>VLOOKUP($B340,#REF!,1,0)</f>
        <v>#REF!</v>
      </c>
    </row>
    <row r="341" spans="1:10" x14ac:dyDescent="0.25">
      <c r="A341" s="3">
        <v>1</v>
      </c>
      <c r="B341" s="10" t="s">
        <v>813</v>
      </c>
      <c r="C341" s="5" t="s">
        <v>815</v>
      </c>
      <c r="D341" s="5" t="str">
        <f>VLOOKUP($B341,'CUABRO BASICO '!$B:$D,3,0)</f>
        <v>LAMBLIT 500 MG CAJA/30 TABLETAS,ORAL</v>
      </c>
      <c r="E341" s="4" t="e">
        <f>SUMIFS(#REF!,#REF!,$B341,#REF!,$E$3)</f>
        <v>#REF!</v>
      </c>
      <c r="F341" s="2" t="e">
        <f>SUMIFS(#REF!,#REF!,$B341,#REF!,$F$3)</f>
        <v>#REF!</v>
      </c>
      <c r="G341" s="15" t="e">
        <f>SUMIFS(#REF!,#REF!,$B341,#REF!,$G$3)</f>
        <v>#REF!</v>
      </c>
      <c r="H341" s="15" t="e">
        <f t="shared" si="5"/>
        <v>#REF!</v>
      </c>
      <c r="I341">
        <f>IFERROR(VLOOKUP($B341,#REF!,11,0),0)</f>
        <v>0</v>
      </c>
      <c r="J341" s="33" t="e">
        <f>VLOOKUP($B341,#REF!,1,0)</f>
        <v>#REF!</v>
      </c>
    </row>
    <row r="342" spans="1:10" hidden="1" x14ac:dyDescent="0.25">
      <c r="A342" s="3">
        <v>1</v>
      </c>
      <c r="B342" s="10" t="s">
        <v>816</v>
      </c>
      <c r="C342" s="5" t="s">
        <v>818</v>
      </c>
      <c r="D342" s="5" t="str">
        <f>VLOOKUP($B342,'CUABRO BASICO '!$B:$D,3,0)</f>
        <v>MICONAZOL ( OFFENBACH) 2% TUBO/20 CREMA,TOPICO</v>
      </c>
      <c r="E342" s="4" t="e">
        <f>SUMIFS(#REF!,#REF!,$B342,#REF!,$E$3)</f>
        <v>#REF!</v>
      </c>
      <c r="F342" s="2" t="e">
        <f>SUMIFS(#REF!,#REF!,$B342,#REF!,$F$3)</f>
        <v>#REF!</v>
      </c>
      <c r="G342" s="15" t="e">
        <f>SUMIFS(#REF!,#REF!,$B342,#REF!,$G$3)</f>
        <v>#REF!</v>
      </c>
      <c r="H342" s="15" t="e">
        <f t="shared" si="5"/>
        <v>#REF!</v>
      </c>
      <c r="I342">
        <f>IFERROR(VLOOKUP($B342,#REF!,11,0),0)</f>
        <v>0</v>
      </c>
      <c r="J342" s="33" t="e">
        <f>VLOOKUP($B342,#REF!,1,0)</f>
        <v>#REF!</v>
      </c>
    </row>
    <row r="343" spans="1:10" x14ac:dyDescent="0.25">
      <c r="A343" s="3">
        <v>1</v>
      </c>
      <c r="B343" s="10" t="s">
        <v>819</v>
      </c>
      <c r="C343" s="5" t="s">
        <v>820</v>
      </c>
      <c r="D343" s="5" t="str">
        <f>VLOOKUP($B343,'CUABRO BASICO '!$B:$D,3,0)</f>
        <v>MINOCIN 100MG CAJA 12 TABLETAS, ORAL</v>
      </c>
      <c r="E343" s="4" t="e">
        <f>SUMIFS(#REF!,#REF!,$B343,#REF!,$E$3)</f>
        <v>#REF!</v>
      </c>
      <c r="F343" s="2" t="e">
        <f>SUMIFS(#REF!,#REF!,$B343,#REF!,$F$3)</f>
        <v>#REF!</v>
      </c>
      <c r="G343" s="15" t="e">
        <f>SUMIFS(#REF!,#REF!,$B343,#REF!,$G$3)</f>
        <v>#REF!</v>
      </c>
      <c r="H343" s="15" t="e">
        <f t="shared" si="5"/>
        <v>#REF!</v>
      </c>
      <c r="I343">
        <f>IFERROR(VLOOKUP($B343,#REF!,11,0),0)</f>
        <v>0</v>
      </c>
      <c r="J343" s="33" t="e">
        <f>VLOOKUP($B343,#REF!,1,0)</f>
        <v>#REF!</v>
      </c>
    </row>
    <row r="344" spans="1:10" hidden="1" x14ac:dyDescent="0.25">
      <c r="A344" s="3">
        <v>1</v>
      </c>
      <c r="B344" s="10" t="s">
        <v>1546</v>
      </c>
      <c r="C344" s="5" t="s">
        <v>1548</v>
      </c>
      <c r="D344" s="5" t="str">
        <f>VLOOKUP($B344,'CUABRO BASICO '!$B:$D,3,0)</f>
        <v>SEGMIR 30MG CAJA/30 TABLETAS,ORAL</v>
      </c>
      <c r="E344" s="4" t="e">
        <f>SUMIFS(#REF!,#REF!,$B344,#REF!,$E$3)</f>
        <v>#REF!</v>
      </c>
      <c r="F344" s="2" t="e">
        <f>SUMIFS(#REF!,#REF!,$B344,#REF!,$F$3)</f>
        <v>#REF!</v>
      </c>
      <c r="G344" s="15" t="e">
        <f>SUMIFS(#REF!,#REF!,$B344,#REF!,$G$3)</f>
        <v>#REF!</v>
      </c>
      <c r="H344" s="15" t="e">
        <f t="shared" si="5"/>
        <v>#REF!</v>
      </c>
      <c r="I344">
        <f>IFERROR(VLOOKUP($B344,#REF!,11,0),0)</f>
        <v>0</v>
      </c>
      <c r="J344" s="33" t="e">
        <f>VLOOKUP($B344,#REF!,1,0)</f>
        <v>#REF!</v>
      </c>
    </row>
    <row r="345" spans="1:10" hidden="1" x14ac:dyDescent="0.25">
      <c r="A345" s="3">
        <v>1</v>
      </c>
      <c r="B345" s="10" t="s">
        <v>2036</v>
      </c>
      <c r="C345" s="5" t="s">
        <v>2081</v>
      </c>
      <c r="D345" s="5" t="str">
        <f>VLOOKUP($B345,'CUABRO BASICO '!$B:$D,3,0)</f>
        <v>MITOMICINA 5 MG  (PISA) CAJA 1 FCO. AMP, INTRAVENOSA O INTRAMUSCULAR</v>
      </c>
      <c r="E345" s="4" t="e">
        <f>SUMIFS(#REF!,#REF!,$B345,#REF!,$E$3)</f>
        <v>#REF!</v>
      </c>
      <c r="F345" s="2" t="e">
        <f>SUMIFS(#REF!,#REF!,$B345,#REF!,$F$3)</f>
        <v>#REF!</v>
      </c>
      <c r="G345" s="15" t="e">
        <f>SUMIFS(#REF!,#REF!,$B345,#REF!,$G$3)</f>
        <v>#REF!</v>
      </c>
      <c r="H345" s="15" t="e">
        <f t="shared" si="5"/>
        <v>#REF!</v>
      </c>
      <c r="I345">
        <f>IFERROR(VLOOKUP($B345,#REF!,11,0),0)</f>
        <v>0</v>
      </c>
      <c r="J345" s="33" t="e">
        <f>VLOOKUP($B345,#REF!,1,0)</f>
        <v>#REF!</v>
      </c>
    </row>
    <row r="346" spans="1:10" x14ac:dyDescent="0.25">
      <c r="A346" s="3">
        <v>1</v>
      </c>
      <c r="B346" s="10" t="s">
        <v>1550</v>
      </c>
      <c r="C346" s="5" t="s">
        <v>1552</v>
      </c>
      <c r="D346" s="5" t="str">
        <f>VLOOKUP($B346,'CUABRO BASICO '!$B:$D,3,0)</f>
        <v>ACIDO MICOFENOLICO 500MG CAJA/50 TABLETAS,ORAL</v>
      </c>
      <c r="E346" s="4" t="e">
        <f>SUMIFS(#REF!,#REF!,$B346,#REF!,$E$3)</f>
        <v>#REF!</v>
      </c>
      <c r="F346" s="2" t="e">
        <f>SUMIFS(#REF!,#REF!,$B346,#REF!,$F$3)</f>
        <v>#REF!</v>
      </c>
      <c r="G346" s="15" t="e">
        <f>SUMIFS(#REF!,#REF!,$B346,#REF!,$G$3)</f>
        <v>#REF!</v>
      </c>
      <c r="H346" s="15" t="e">
        <f t="shared" si="5"/>
        <v>#REF!</v>
      </c>
      <c r="I346">
        <f>IFERROR(VLOOKUP($B346,#REF!,11,0),0)</f>
        <v>0</v>
      </c>
      <c r="J346" s="33" t="e">
        <f>VLOOKUP($B346,#REF!,1,0)</f>
        <v>#REF!</v>
      </c>
    </row>
    <row r="347" spans="1:10" x14ac:dyDescent="0.25">
      <c r="A347" s="3">
        <v>1</v>
      </c>
      <c r="B347" s="10" t="s">
        <v>821</v>
      </c>
      <c r="C347" s="5" t="s">
        <v>823</v>
      </c>
      <c r="D347" s="5" t="str">
        <f>VLOOKUP($B347,'CUABRO BASICO '!$B:$D,3,0)</f>
        <v>Dirnelid 0.05% CAJA/120 DOSIS,NASAL</v>
      </c>
      <c r="E347" s="4" t="e">
        <f>SUMIFS(#REF!,#REF!,$B347,#REF!,$E$3)</f>
        <v>#REF!</v>
      </c>
      <c r="F347" s="2" t="e">
        <f>SUMIFS(#REF!,#REF!,$B347,#REF!,$F$3)</f>
        <v>#REF!</v>
      </c>
      <c r="G347" s="15" t="e">
        <f>SUMIFS(#REF!,#REF!,$B347,#REF!,$G$3)</f>
        <v>#REF!</v>
      </c>
      <c r="H347" s="15" t="e">
        <f t="shared" si="5"/>
        <v>#REF!</v>
      </c>
      <c r="I347">
        <f>IFERROR(VLOOKUP($B347,#REF!,11,0),0)</f>
        <v>0</v>
      </c>
      <c r="J347" s="33" t="e">
        <f>VLOOKUP($B347,#REF!,1,0)</f>
        <v>#REF!</v>
      </c>
    </row>
    <row r="348" spans="1:10" x14ac:dyDescent="0.25">
      <c r="A348" s="3">
        <v>1</v>
      </c>
      <c r="B348" s="10" t="s">
        <v>1553</v>
      </c>
      <c r="C348" s="5" t="s">
        <v>1555</v>
      </c>
      <c r="D348" s="5" t="str">
        <f>VLOOKUP($B348,'CUABRO BASICO '!$B:$D,3,0)</f>
        <v>MONTELUKAST pisa 10 mg CAJA/30 COMPRIMIDOS,ORAL</v>
      </c>
      <c r="E348" s="4" t="e">
        <f>SUMIFS(#REF!,#REF!,$B348,#REF!,$E$3)</f>
        <v>#REF!</v>
      </c>
      <c r="F348" s="2" t="e">
        <f>SUMIFS(#REF!,#REF!,$B348,#REF!,$F$3)</f>
        <v>#REF!</v>
      </c>
      <c r="G348" s="15" t="e">
        <f>SUMIFS(#REF!,#REF!,$B348,#REF!,$G$3)</f>
        <v>#REF!</v>
      </c>
      <c r="H348" s="15" t="e">
        <f t="shared" si="5"/>
        <v>#REF!</v>
      </c>
      <c r="I348">
        <f>IFERROR(VLOOKUP($B348,#REF!,11,0),0)</f>
        <v>0</v>
      </c>
      <c r="J348" s="33" t="e">
        <f>VLOOKUP($B348,#REF!,1,0)</f>
        <v>#REF!</v>
      </c>
    </row>
    <row r="349" spans="1:10" x14ac:dyDescent="0.25">
      <c r="A349" s="3">
        <v>1</v>
      </c>
      <c r="B349" s="10" t="s">
        <v>1563</v>
      </c>
      <c r="C349" s="5" t="s">
        <v>827</v>
      </c>
      <c r="D349" s="5" t="str">
        <f>VLOOKUP($B349,'CUABRO BASICO '!$B:$D,3,0)</f>
        <v>AVELOX 400 mg CAJA/7 TABLETAS,ORAL</v>
      </c>
      <c r="E349" s="4" t="e">
        <f>SUMIFS(#REF!,#REF!,$B349,#REF!,$E$3)</f>
        <v>#REF!</v>
      </c>
      <c r="F349" s="2" t="e">
        <f>SUMIFS(#REF!,#REF!,$B349,#REF!,$F$3)</f>
        <v>#REF!</v>
      </c>
      <c r="G349" s="15" t="e">
        <f>SUMIFS(#REF!,#REF!,$B349,#REF!,$G$3)</f>
        <v>#REF!</v>
      </c>
      <c r="H349" s="15" t="e">
        <f t="shared" si="5"/>
        <v>#REF!</v>
      </c>
      <c r="I349">
        <f>IFERROR(VLOOKUP($B349,#REF!,11,0),0)</f>
        <v>0</v>
      </c>
      <c r="J349" s="33" t="e">
        <f>VLOOKUP($B349,#REF!,1,0)</f>
        <v>#REF!</v>
      </c>
    </row>
    <row r="350" spans="1:10" x14ac:dyDescent="0.25">
      <c r="A350" s="3">
        <v>1</v>
      </c>
      <c r="B350" s="10" t="s">
        <v>825</v>
      </c>
      <c r="C350" s="5" t="s">
        <v>827</v>
      </c>
      <c r="D350" s="5" t="str">
        <f>VLOOKUP($B350,'CUABRO BASICO '!$B:$D,3,0)</f>
        <v>VIGAMOXI 5MG FRASCO GOTERO 5ML C/100 GOTAS, OFTÁLMICA</v>
      </c>
      <c r="E350" s="4" t="e">
        <f>SUMIFS(#REF!,#REF!,$B350,#REF!,$E$3)</f>
        <v>#REF!</v>
      </c>
      <c r="F350" s="2" t="e">
        <f>SUMIFS(#REF!,#REF!,$B350,#REF!,$F$3)</f>
        <v>#REF!</v>
      </c>
      <c r="G350" s="15" t="e">
        <f>SUMIFS(#REF!,#REF!,$B350,#REF!,$G$3)</f>
        <v>#REF!</v>
      </c>
      <c r="H350" s="15" t="e">
        <f t="shared" si="5"/>
        <v>#REF!</v>
      </c>
      <c r="I350">
        <f>IFERROR(VLOOKUP($B350,#REF!,11,0),0)</f>
        <v>0</v>
      </c>
      <c r="J350" s="33" t="e">
        <f>VLOOKUP($B350,#REF!,1,0)</f>
        <v>#REF!</v>
      </c>
    </row>
    <row r="351" spans="1:10" hidden="1" x14ac:dyDescent="0.25">
      <c r="A351" s="3">
        <v>1</v>
      </c>
      <c r="B351" s="10" t="s">
        <v>831</v>
      </c>
      <c r="C351" s="5" t="s">
        <v>833</v>
      </c>
      <c r="D351" s="5" t="str">
        <f>VLOOKUP($B351,'CUABRO BASICO '!$B:$D,3,0)</f>
        <v>SINPEBAC 20mg al 2% TUBO /15 UNGÜENTO,TOPICA</v>
      </c>
      <c r="E351" s="4" t="e">
        <f>SUMIFS(#REF!,#REF!,$B351,#REF!,$E$3)</f>
        <v>#REF!</v>
      </c>
      <c r="F351" s="2" t="e">
        <f>SUMIFS(#REF!,#REF!,$B351,#REF!,$F$3)</f>
        <v>#REF!</v>
      </c>
      <c r="G351" s="15" t="e">
        <f>SUMIFS(#REF!,#REF!,$B351,#REF!,$G$3)</f>
        <v>#REF!</v>
      </c>
      <c r="H351" s="15" t="e">
        <f t="shared" si="5"/>
        <v>#REF!</v>
      </c>
      <c r="I351">
        <f>IFERROR(VLOOKUP($B351,#REF!,11,0),0)</f>
        <v>0</v>
      </c>
      <c r="J351" s="33" t="e">
        <f>VLOOKUP($B351,#REF!,1,0)</f>
        <v>#REF!</v>
      </c>
    </row>
    <row r="352" spans="1:10" hidden="1" x14ac:dyDescent="0.25">
      <c r="A352" s="3">
        <v>1</v>
      </c>
      <c r="B352" s="10" t="s">
        <v>841</v>
      </c>
      <c r="C352" s="5" t="s">
        <v>839</v>
      </c>
      <c r="D352" s="5" t="str">
        <f>VLOOKUP($B352,'CUABRO BASICO '!$B:$D,3,0)</f>
        <v>FLAXENDOL 550 MG CAJA/12 TABLETAS,ORAL</v>
      </c>
      <c r="E352" s="4" t="e">
        <f>SUMIFS(#REF!,#REF!,$B352,#REF!,$E$3)</f>
        <v>#REF!</v>
      </c>
      <c r="F352" s="2" t="e">
        <f>SUMIFS(#REF!,#REF!,$B352,#REF!,$F$3)</f>
        <v>#REF!</v>
      </c>
      <c r="G352" s="15" t="e">
        <f>SUMIFS(#REF!,#REF!,$B352,#REF!,$G$3)</f>
        <v>#REF!</v>
      </c>
      <c r="H352" s="15" t="e">
        <f t="shared" si="5"/>
        <v>#REF!</v>
      </c>
      <c r="I352">
        <f>IFERROR(VLOOKUP($B352,#REF!,11,0),0)</f>
        <v>0</v>
      </c>
      <c r="J352" s="33" t="e">
        <f>VLOOKUP($B352,#REF!,1,0)</f>
        <v>#REF!</v>
      </c>
    </row>
    <row r="353" spans="1:10" x14ac:dyDescent="0.25">
      <c r="A353" s="3">
        <v>1</v>
      </c>
      <c r="B353" s="10" t="s">
        <v>843</v>
      </c>
      <c r="C353" s="5" t="s">
        <v>845</v>
      </c>
      <c r="D353" s="5" t="str">
        <f>VLOOKUP($B353,'CUABRO BASICO '!$B:$D,3,0)</f>
        <v>NEOMICINA+POLIMIXINA B+GRAMICI 1750mg/5000 UI/.025m FRASCO /300 SOLUCION,OFTÁLMICA</v>
      </c>
      <c r="E353" s="4" t="e">
        <f>SUMIFS(#REF!,#REF!,$B353,#REF!,$E$3)</f>
        <v>#REF!</v>
      </c>
      <c r="F353" s="2" t="e">
        <f>SUMIFS(#REF!,#REF!,$B353,#REF!,$F$3)</f>
        <v>#REF!</v>
      </c>
      <c r="G353" s="15" t="e">
        <f>SUMIFS(#REF!,#REF!,$B353,#REF!,$G$3)</f>
        <v>#REF!</v>
      </c>
      <c r="H353" s="15" t="e">
        <f t="shared" si="5"/>
        <v>#REF!</v>
      </c>
      <c r="I353">
        <f>IFERROR(VLOOKUP($B353,#REF!,11,0),0)</f>
        <v>0</v>
      </c>
      <c r="J353" s="33" t="e">
        <f>VLOOKUP($B353,#REF!,1,0)</f>
        <v>#REF!</v>
      </c>
    </row>
    <row r="354" spans="1:10" hidden="1" x14ac:dyDescent="0.25">
      <c r="A354" s="3">
        <v>1</v>
      </c>
      <c r="B354" s="10" t="s">
        <v>1572</v>
      </c>
      <c r="C354" s="5" t="s">
        <v>1571</v>
      </c>
      <c r="D354" s="5" t="str">
        <f>VLOOKUP($B354,'CUABRO BASICO '!$B:$D,3,0)</f>
        <v>SERMION 30mg CAJA/20 GRAGEAS,ORAL</v>
      </c>
      <c r="E354" s="4" t="e">
        <f>SUMIFS(#REF!,#REF!,$B354,#REF!,$E$3)</f>
        <v>#REF!</v>
      </c>
      <c r="F354" s="2" t="e">
        <f>SUMIFS(#REF!,#REF!,$B354,#REF!,$F$3)</f>
        <v>#REF!</v>
      </c>
      <c r="G354" s="15" t="e">
        <f>SUMIFS(#REF!,#REF!,$B354,#REF!,$G$3)</f>
        <v>#REF!</v>
      </c>
      <c r="H354" s="15" t="e">
        <f t="shared" si="5"/>
        <v>#REF!</v>
      </c>
      <c r="I354">
        <f>IFERROR(VLOOKUP($B354,#REF!,11,0),0)</f>
        <v>0</v>
      </c>
      <c r="J354" s="33" t="e">
        <f>VLOOKUP($B354,#REF!,1,0)</f>
        <v>#REF!</v>
      </c>
    </row>
    <row r="355" spans="1:10" x14ac:dyDescent="0.25">
      <c r="A355" s="3">
        <v>1</v>
      </c>
      <c r="B355" s="10" t="s">
        <v>851</v>
      </c>
      <c r="C355" s="5" t="s">
        <v>853</v>
      </c>
      <c r="D355" s="5" t="str">
        <f>VLOOKUP($B355,'CUABRO BASICO '!$B:$D,3,0)</f>
        <v>CORDILAT 10MG CAJA/20 CAPSULAS,ORAL</v>
      </c>
      <c r="E355" s="4" t="e">
        <f>SUMIFS(#REF!,#REF!,$B355,#REF!,$E$3)</f>
        <v>#REF!</v>
      </c>
      <c r="F355" s="2" t="e">
        <f>SUMIFS(#REF!,#REF!,$B355,#REF!,$F$3)</f>
        <v>#REF!</v>
      </c>
      <c r="G355" s="15" t="e">
        <f>SUMIFS(#REF!,#REF!,$B355,#REF!,$G$3)</f>
        <v>#REF!</v>
      </c>
      <c r="H355" s="15" t="e">
        <f t="shared" si="5"/>
        <v>#REF!</v>
      </c>
      <c r="I355">
        <f>IFERROR(VLOOKUP($B355,#REF!,11,0),0)</f>
        <v>0</v>
      </c>
      <c r="J355" s="33" t="e">
        <f>VLOOKUP($B355,#REF!,1,0)</f>
        <v>#REF!</v>
      </c>
    </row>
    <row r="356" spans="1:10" x14ac:dyDescent="0.25">
      <c r="A356" s="3">
        <v>1</v>
      </c>
      <c r="B356" s="10" t="s">
        <v>854</v>
      </c>
      <c r="C356" s="5" t="s">
        <v>853</v>
      </c>
      <c r="D356" s="5" t="str">
        <f>VLOOKUP($B356,'CUABRO BASICO '!$B:$D,3,0)</f>
        <v>NIFEDIPINO ULTRA 30mg CAJA/30 TABLETAS,ORAL</v>
      </c>
      <c r="E356" s="4" t="e">
        <f>SUMIFS(#REF!,#REF!,$B356,#REF!,$E$3)</f>
        <v>#REF!</v>
      </c>
      <c r="F356" s="2" t="e">
        <f>SUMIFS(#REF!,#REF!,$B356,#REF!,$F$3)</f>
        <v>#REF!</v>
      </c>
      <c r="G356" s="15" t="e">
        <f>SUMIFS(#REF!,#REF!,$B356,#REF!,$G$3)</f>
        <v>#REF!</v>
      </c>
      <c r="H356" s="15" t="e">
        <f t="shared" si="5"/>
        <v>#REF!</v>
      </c>
      <c r="I356">
        <f>IFERROR(VLOOKUP($B356,#REF!,11,0),0)</f>
        <v>0</v>
      </c>
      <c r="J356" s="33" t="e">
        <f>VLOOKUP($B356,#REF!,1,0)</f>
        <v>#REF!</v>
      </c>
    </row>
    <row r="357" spans="1:10" hidden="1" x14ac:dyDescent="0.25">
      <c r="A357" s="3">
        <v>1</v>
      </c>
      <c r="B357" s="10" t="s">
        <v>856</v>
      </c>
      <c r="C357" s="5" t="s">
        <v>858</v>
      </c>
      <c r="D357" s="5" t="str">
        <f>VLOOKUP($B357,'CUABRO BASICO '!$B:$D,3,0)</f>
        <v>NIFURATEL/NISTATINA 500 MG./200,000 U.I. CAJA/6 OVULOS,VAGINAL</v>
      </c>
      <c r="E357" s="4" t="e">
        <f>SUMIFS(#REF!,#REF!,$B357,#REF!,$E$3)</f>
        <v>#REF!</v>
      </c>
      <c r="F357" s="2" t="e">
        <f>SUMIFS(#REF!,#REF!,$B357,#REF!,$F$3)</f>
        <v>#REF!</v>
      </c>
      <c r="G357" s="15" t="e">
        <f>SUMIFS(#REF!,#REF!,$B357,#REF!,$G$3)</f>
        <v>#REF!</v>
      </c>
      <c r="H357" s="15" t="e">
        <f t="shared" si="5"/>
        <v>#REF!</v>
      </c>
      <c r="I357">
        <f>IFERROR(VLOOKUP($B357,#REF!,11,0),0)</f>
        <v>0</v>
      </c>
      <c r="J357" s="33" t="e">
        <f>VLOOKUP($B357,#REF!,1,0)</f>
        <v>#REF!</v>
      </c>
    </row>
    <row r="358" spans="1:10" x14ac:dyDescent="0.25">
      <c r="A358" s="3">
        <v>1</v>
      </c>
      <c r="B358" s="10" t="s">
        <v>859</v>
      </c>
      <c r="C358" s="5" t="s">
        <v>861</v>
      </c>
      <c r="D358" s="5" t="str">
        <f>VLOOKUP($B358,'CUABRO BASICO '!$B:$D,3,0)</f>
        <v>ESKAPAR 200 mg CAJA/16 CAPSULAS,ORAL</v>
      </c>
      <c r="E358" s="4" t="e">
        <f>SUMIFS(#REF!,#REF!,$B358,#REF!,$E$3)</f>
        <v>#REF!</v>
      </c>
      <c r="F358" s="2" t="e">
        <f>SUMIFS(#REF!,#REF!,$B358,#REF!,$F$3)</f>
        <v>#REF!</v>
      </c>
      <c r="G358" s="15" t="e">
        <f>SUMIFS(#REF!,#REF!,$B358,#REF!,$G$3)</f>
        <v>#REF!</v>
      </c>
      <c r="H358" s="15" t="e">
        <f t="shared" si="5"/>
        <v>#REF!</v>
      </c>
      <c r="I358">
        <f>IFERROR(VLOOKUP($B358,#REF!,11,0),0)</f>
        <v>0</v>
      </c>
      <c r="J358" s="33" t="e">
        <f>VLOOKUP($B358,#REF!,1,0)</f>
        <v>#REF!</v>
      </c>
    </row>
    <row r="359" spans="1:10" x14ac:dyDescent="0.25">
      <c r="A359" s="3">
        <v>1</v>
      </c>
      <c r="B359" s="10" t="s">
        <v>862</v>
      </c>
      <c r="C359" s="5" t="s">
        <v>861</v>
      </c>
      <c r="D359" s="5" t="str">
        <f>VLOOKUP($B359,'CUABRO BASICO '!$B:$D,3,0)</f>
        <v>TOPRON 400mg CAJA/16 CAPSULAS,ORAL</v>
      </c>
      <c r="E359" s="4" t="e">
        <f>SUMIFS(#REF!,#REF!,$B359,#REF!,$E$3)</f>
        <v>#REF!</v>
      </c>
      <c r="F359" s="2" t="e">
        <f>SUMIFS(#REF!,#REF!,$B359,#REF!,$F$3)</f>
        <v>#REF!</v>
      </c>
      <c r="G359" s="15" t="e">
        <f>SUMIFS(#REF!,#REF!,$B359,#REF!,$G$3)</f>
        <v>#REF!</v>
      </c>
      <c r="H359" s="15" t="e">
        <f t="shared" si="5"/>
        <v>#REF!</v>
      </c>
      <c r="I359">
        <f>IFERROR(VLOOKUP($B359,#REF!,11,0),0)</f>
        <v>0</v>
      </c>
      <c r="J359" s="33" t="e">
        <f>VLOOKUP($B359,#REF!,1,0)</f>
        <v>#REF!</v>
      </c>
    </row>
    <row r="360" spans="1:10" hidden="1" x14ac:dyDescent="0.25">
      <c r="A360" s="3">
        <v>1</v>
      </c>
      <c r="B360" s="10" t="s">
        <v>1985</v>
      </c>
      <c r="C360" s="5" t="s">
        <v>1987</v>
      </c>
      <c r="D360" s="5" t="str">
        <f>VLOOKUP($B360,'CUABRO BASICO '!$B:$D,3,0)</f>
        <v>TASIGNA 200 MG CAJA/120 TABLETAS,ORAL</v>
      </c>
      <c r="E360" s="4" t="e">
        <f>SUMIFS(#REF!,#REF!,$B360,#REF!,$E$3)</f>
        <v>#REF!</v>
      </c>
      <c r="F360" s="2" t="e">
        <f>SUMIFS(#REF!,#REF!,$B360,#REF!,$F$3)</f>
        <v>#REF!</v>
      </c>
      <c r="G360" s="15" t="e">
        <f>SUMIFS(#REF!,#REF!,$B360,#REF!,$G$3)</f>
        <v>#REF!</v>
      </c>
      <c r="H360" s="15" t="e">
        <f t="shared" si="5"/>
        <v>#REF!</v>
      </c>
      <c r="I360">
        <f>IFERROR(VLOOKUP($B360,#REF!,11,0),0)</f>
        <v>0</v>
      </c>
      <c r="J360" s="33" t="e">
        <f>VLOOKUP($B360,#REF!,1,0)</f>
        <v>#REF!</v>
      </c>
    </row>
    <row r="361" spans="1:10" hidden="1" x14ac:dyDescent="0.25">
      <c r="A361" s="3">
        <v>1</v>
      </c>
      <c r="B361" s="10" t="s">
        <v>864</v>
      </c>
      <c r="C361" s="5" t="s">
        <v>866</v>
      </c>
      <c r="D361" s="5" t="str">
        <f>VLOOKUP($B361,'CUABRO BASICO '!$B:$D,3,0)</f>
        <v>ROSANIL 500 MG CAJA/6 TABLETAS,ORAL</v>
      </c>
      <c r="E361" s="4" t="e">
        <f>SUMIFS(#REF!,#REF!,$B361,#REF!,$E$3)</f>
        <v>#REF!</v>
      </c>
      <c r="F361" s="2" t="e">
        <f>SUMIFS(#REF!,#REF!,$B361,#REF!,$F$3)</f>
        <v>#REF!</v>
      </c>
      <c r="G361" s="15" t="e">
        <f>SUMIFS(#REF!,#REF!,$B361,#REF!,$G$3)</f>
        <v>#REF!</v>
      </c>
      <c r="H361" s="15" t="e">
        <f t="shared" si="5"/>
        <v>#REF!</v>
      </c>
      <c r="I361">
        <f>IFERROR(VLOOKUP($B361,#REF!,11,0),0)</f>
        <v>0</v>
      </c>
      <c r="J361" s="33" t="e">
        <f>VLOOKUP($B361,#REF!,1,0)</f>
        <v>#REF!</v>
      </c>
    </row>
    <row r="362" spans="1:10" hidden="1" x14ac:dyDescent="0.25">
      <c r="A362" s="3">
        <v>1</v>
      </c>
      <c r="B362" s="10" t="s">
        <v>867</v>
      </c>
      <c r="C362" s="5" t="s">
        <v>869</v>
      </c>
      <c r="D362" s="5" t="str">
        <f>VLOOKUP($B362,'CUABRO BASICO '!$B:$D,3,0)</f>
        <v>MACROFURIN 100 mg CAJA/40 CAPSULAS,ORAL</v>
      </c>
      <c r="E362" s="4" t="e">
        <f>SUMIFS(#REF!,#REF!,$B362,#REF!,$E$3)</f>
        <v>#REF!</v>
      </c>
      <c r="F362" s="2" t="e">
        <f>SUMIFS(#REF!,#REF!,$B362,#REF!,$F$3)</f>
        <v>#REF!</v>
      </c>
      <c r="G362" s="15" t="e">
        <f>SUMIFS(#REF!,#REF!,$B362,#REF!,$G$3)</f>
        <v>#REF!</v>
      </c>
      <c r="H362" s="15" t="e">
        <f t="shared" si="5"/>
        <v>#REF!</v>
      </c>
      <c r="I362">
        <f>IFERROR(VLOOKUP($B362,#REF!,11,0),0)</f>
        <v>0</v>
      </c>
      <c r="J362" s="33" t="e">
        <f>VLOOKUP($B362,#REF!,1,0)</f>
        <v>#REF!</v>
      </c>
    </row>
    <row r="363" spans="1:10" hidden="1" x14ac:dyDescent="0.25">
      <c r="A363" s="3">
        <v>1</v>
      </c>
      <c r="B363" s="10" t="s">
        <v>2037</v>
      </c>
      <c r="C363" s="5" t="s">
        <v>2280</v>
      </c>
      <c r="D363" s="5">
        <f>IFERROR(VLOOKUP($B363,'CUABRO BASICO '!$B:$D,3,0), )</f>
        <v>0</v>
      </c>
      <c r="E363" s="4" t="e">
        <f>SUMIFS(#REF!,#REF!,$B363,#REF!,$E$3)</f>
        <v>#REF!</v>
      </c>
      <c r="F363" s="2" t="e">
        <f>SUMIFS(#REF!,#REF!,$B363,#REF!,$F$3)</f>
        <v>#REF!</v>
      </c>
      <c r="G363" s="15" t="e">
        <f>SUMIFS(#REF!,#REF!,$B363,#REF!,$G$3)</f>
        <v>#REF!</v>
      </c>
      <c r="H363" s="15" t="e">
        <f t="shared" si="5"/>
        <v>#REF!</v>
      </c>
      <c r="I363">
        <f>IFERROR(VLOOKUP($B363,#REF!,11,0),0)</f>
        <v>0</v>
      </c>
      <c r="J363" s="33" t="e">
        <f>VLOOKUP($B363,#REF!,1,0)</f>
        <v>#REF!</v>
      </c>
    </row>
    <row r="364" spans="1:10" x14ac:dyDescent="0.25">
      <c r="A364" s="3">
        <v>1</v>
      </c>
      <c r="B364" s="10" t="s">
        <v>871</v>
      </c>
      <c r="C364" s="5" t="s">
        <v>872</v>
      </c>
      <c r="D364" s="5" t="str">
        <f>VLOOKUP($B364,'CUABRO BASICO '!$B:$D,3,0)</f>
        <v>FLOSEP 400mg CAJA/8 TABLETAS,ORAL</v>
      </c>
      <c r="E364" s="4" t="e">
        <f>SUMIFS(#REF!,#REF!,$B364,#REF!,$E$3)</f>
        <v>#REF!</v>
      </c>
      <c r="F364" s="2" t="e">
        <f>SUMIFS(#REF!,#REF!,$B364,#REF!,$F$3)</f>
        <v>#REF!</v>
      </c>
      <c r="G364" s="15" t="e">
        <f>SUMIFS(#REF!,#REF!,$B364,#REF!,$G$3)</f>
        <v>#REF!</v>
      </c>
      <c r="H364" s="15" t="e">
        <f t="shared" si="5"/>
        <v>#REF!</v>
      </c>
      <c r="I364">
        <f>IFERROR(VLOOKUP($B364,#REF!,11,0),0)</f>
        <v>0</v>
      </c>
      <c r="J364" s="33" t="e">
        <f>VLOOKUP($B364,#REF!,1,0)</f>
        <v>#REF!</v>
      </c>
    </row>
    <row r="365" spans="1:10" x14ac:dyDescent="0.25">
      <c r="A365" s="3">
        <v>1</v>
      </c>
      <c r="B365" s="10" t="s">
        <v>1577</v>
      </c>
      <c r="C365" s="5" t="s">
        <v>1579</v>
      </c>
      <c r="D365" s="5" t="str">
        <f>VLOOKUP($B365,'CUABRO BASICO '!$B:$D,3,0)</f>
        <v>OLAPREXA 5 MG CAJA/14 TABLETAS,ORAL</v>
      </c>
      <c r="E365" s="4" t="e">
        <f>SUMIFS(#REF!,#REF!,$B365,#REF!,$E$3)</f>
        <v>#REF!</v>
      </c>
      <c r="F365" s="2" t="e">
        <f>SUMIFS(#REF!,#REF!,$B365,#REF!,$F$3)</f>
        <v>#REF!</v>
      </c>
      <c r="G365" s="15" t="e">
        <f>SUMIFS(#REF!,#REF!,$B365,#REF!,$G$3)</f>
        <v>#REF!</v>
      </c>
      <c r="H365" s="15" t="e">
        <f t="shared" si="5"/>
        <v>#REF!</v>
      </c>
      <c r="I365">
        <f>IFERROR(VLOOKUP($B365,#REF!,11,0),0)</f>
        <v>0</v>
      </c>
      <c r="J365" s="33" t="e">
        <f>VLOOKUP($B365,#REF!,1,0)</f>
        <v>#REF!</v>
      </c>
    </row>
    <row r="366" spans="1:10" hidden="1" x14ac:dyDescent="0.25">
      <c r="A366" s="3">
        <v>1</v>
      </c>
      <c r="B366" s="10" t="s">
        <v>1582</v>
      </c>
      <c r="C366" s="5" t="s">
        <v>1584</v>
      </c>
      <c r="D366" s="5" t="str">
        <f>VLOOKUP($B366,'CUABRO BASICO '!$B:$D,3,0)</f>
        <v>XOLAIR 150 MG/1.2ML CAJA/1 FCO,INTRAVENOSA</v>
      </c>
      <c r="E366" s="4" t="e">
        <f>SUMIFS(#REF!,#REF!,$B366,#REF!,$E$3)</f>
        <v>#REF!</v>
      </c>
      <c r="F366" s="2" t="e">
        <f>SUMIFS(#REF!,#REF!,$B366,#REF!,$F$3)</f>
        <v>#REF!</v>
      </c>
      <c r="G366" s="15" t="e">
        <f>SUMIFS(#REF!,#REF!,$B366,#REF!,$G$3)</f>
        <v>#REF!</v>
      </c>
      <c r="H366" s="15" t="e">
        <f t="shared" si="5"/>
        <v>#REF!</v>
      </c>
      <c r="I366">
        <f>IFERROR(VLOOKUP($B366,#REF!,11,0),0)</f>
        <v>0</v>
      </c>
      <c r="J366" s="33" t="e">
        <f>VLOOKUP($B366,#REF!,1,0)</f>
        <v>#REF!</v>
      </c>
    </row>
    <row r="367" spans="1:10" x14ac:dyDescent="0.25">
      <c r="A367" s="3">
        <v>1</v>
      </c>
      <c r="B367" s="10" t="s">
        <v>873</v>
      </c>
      <c r="C367" s="5" t="s">
        <v>875</v>
      </c>
      <c r="D367" s="5" t="str">
        <f>VLOOKUP($B367,'CUABRO BASICO '!$B:$D,3,0)</f>
        <v>OMEPRAZOL ULTRA 20MG CAJA/14 CAPSULAS,ORAL</v>
      </c>
      <c r="E367" s="4" t="e">
        <f>SUMIFS(#REF!,#REF!,$B367,#REF!,$E$3)</f>
        <v>#REF!</v>
      </c>
      <c r="F367" s="2" t="e">
        <f>SUMIFS(#REF!,#REF!,$B367,#REF!,$F$3)</f>
        <v>#REF!</v>
      </c>
      <c r="G367" s="15" t="e">
        <f>SUMIFS(#REF!,#REF!,$B367,#REF!,$G$3)</f>
        <v>#REF!</v>
      </c>
      <c r="H367" s="15" t="e">
        <f t="shared" si="5"/>
        <v>#REF!</v>
      </c>
      <c r="I367">
        <f>IFERROR(VLOOKUP($B367,#REF!,11,0),0)</f>
        <v>0</v>
      </c>
      <c r="J367" s="33" t="e">
        <f>VLOOKUP($B367,#REF!,1,0)</f>
        <v>#REF!</v>
      </c>
    </row>
    <row r="368" spans="1:10" x14ac:dyDescent="0.25">
      <c r="A368" s="3">
        <v>1</v>
      </c>
      <c r="B368" s="10" t="s">
        <v>1585</v>
      </c>
      <c r="C368" s="5" t="s">
        <v>1587</v>
      </c>
      <c r="D368" s="5" t="str">
        <f>VLOOKUP($B368,'CUABRO BASICO '!$B:$D,3,0)</f>
        <v>NEVOLNOST 8 MG AMPOLLETAS/3 SOLUCION,INTRAMUSCULAR O INTRAVENOSA</v>
      </c>
      <c r="E368" s="4" t="e">
        <f>SUMIFS(#REF!,#REF!,$B368,#REF!,$E$3)</f>
        <v>#REF!</v>
      </c>
      <c r="F368" s="2" t="e">
        <f>SUMIFS(#REF!,#REF!,$B368,#REF!,$F$3)</f>
        <v>#REF!</v>
      </c>
      <c r="G368" s="15" t="e">
        <f>SUMIFS(#REF!,#REF!,$B368,#REF!,$G$3)</f>
        <v>#REF!</v>
      </c>
      <c r="H368" s="15" t="e">
        <f t="shared" si="5"/>
        <v>#REF!</v>
      </c>
      <c r="I368">
        <f>IFERROR(VLOOKUP($B368,#REF!,11,0),0)</f>
        <v>0</v>
      </c>
      <c r="J368" s="33" t="e">
        <f>VLOOKUP($B368,#REF!,1,0)</f>
        <v>#REF!</v>
      </c>
    </row>
    <row r="369" spans="1:10" x14ac:dyDescent="0.25">
      <c r="A369" s="3">
        <v>1</v>
      </c>
      <c r="B369" s="10" t="s">
        <v>1589</v>
      </c>
      <c r="C369" s="5" t="s">
        <v>1587</v>
      </c>
      <c r="D369" s="5" t="str">
        <f>VLOOKUP($B369,'CUABRO BASICO '!$B:$D,3,0)</f>
        <v>VYLKOR 8 mg CAJA/10 TABLETAS,ORAL</v>
      </c>
      <c r="E369" s="4" t="e">
        <f>SUMIFS(#REF!,#REF!,$B369,#REF!,$E$3)</f>
        <v>#REF!</v>
      </c>
      <c r="F369" s="2" t="e">
        <f>SUMIFS(#REF!,#REF!,$B369,#REF!,$F$3)</f>
        <v>#REF!</v>
      </c>
      <c r="G369" s="15" t="e">
        <f>SUMIFS(#REF!,#REF!,$B369,#REF!,$G$3)</f>
        <v>#REF!</v>
      </c>
      <c r="H369" s="15" t="e">
        <f t="shared" si="5"/>
        <v>#REF!</v>
      </c>
      <c r="I369">
        <f>IFERROR(VLOOKUP($B369,#REF!,11,0),0)</f>
        <v>0</v>
      </c>
      <c r="J369" s="33" t="e">
        <f>VLOOKUP($B369,#REF!,1,0)</f>
        <v>#REF!</v>
      </c>
    </row>
    <row r="370" spans="1:10" hidden="1" x14ac:dyDescent="0.25">
      <c r="A370" s="3">
        <v>1</v>
      </c>
      <c r="B370" s="10" t="s">
        <v>1592</v>
      </c>
      <c r="C370" s="5" t="s">
        <v>1594</v>
      </c>
      <c r="D370" s="5" t="str">
        <f>VLOOKUP($B370,'CUABRO BASICO '!$B:$D,3,0)</f>
        <v>TAMIFLU 75MG CAJA/10 CAPSULAS,ORAL</v>
      </c>
      <c r="E370" s="4" t="e">
        <f>SUMIFS(#REF!,#REF!,$B370,#REF!,$E$3)</f>
        <v>#REF!</v>
      </c>
      <c r="F370" s="2" t="e">
        <f>SUMIFS(#REF!,#REF!,$B370,#REF!,$F$3)</f>
        <v>#REF!</v>
      </c>
      <c r="G370" s="15" t="e">
        <f>SUMIFS(#REF!,#REF!,$B370,#REF!,$G$3)</f>
        <v>#REF!</v>
      </c>
      <c r="H370" s="15" t="e">
        <f t="shared" si="5"/>
        <v>#REF!</v>
      </c>
      <c r="I370">
        <f>IFERROR(VLOOKUP($B370,#REF!,11,0),0)</f>
        <v>0</v>
      </c>
      <c r="J370" s="33" t="e">
        <f>VLOOKUP($B370,#REF!,1,0)</f>
        <v>#REF!</v>
      </c>
    </row>
    <row r="371" spans="1:10" x14ac:dyDescent="0.25">
      <c r="A371" s="3">
        <v>1</v>
      </c>
      <c r="B371" s="10" t="s">
        <v>1595</v>
      </c>
      <c r="C371" s="5" t="s">
        <v>1597</v>
      </c>
      <c r="D371" s="5" t="str">
        <f>VLOOKUP($B371,'CUABRO BASICO '!$B:$D,3,0)</f>
        <v>OXALIPLATINO ultra 100 MG CAJA/1 MILILITRO,INTRAVENOSA</v>
      </c>
      <c r="E371" s="4" t="e">
        <f>SUMIFS(#REF!,#REF!,$B371,#REF!,$E$3)</f>
        <v>#REF!</v>
      </c>
      <c r="F371" s="2" t="e">
        <f>SUMIFS(#REF!,#REF!,$B371,#REF!,$F$3)</f>
        <v>#REF!</v>
      </c>
      <c r="G371" s="15" t="e">
        <f>SUMIFS(#REF!,#REF!,$B371,#REF!,$G$3)</f>
        <v>#REF!</v>
      </c>
      <c r="H371" s="15" t="e">
        <f t="shared" si="5"/>
        <v>#REF!</v>
      </c>
      <c r="I371">
        <f>IFERROR(VLOOKUP($B371,#REF!,11,0),0)</f>
        <v>0</v>
      </c>
      <c r="J371" s="33" t="e">
        <f>VLOOKUP($B371,#REF!,1,0)</f>
        <v>#REF!</v>
      </c>
    </row>
    <row r="372" spans="1:10" hidden="1" x14ac:dyDescent="0.25">
      <c r="A372" s="3">
        <v>1</v>
      </c>
      <c r="B372" s="10" t="s">
        <v>1599</v>
      </c>
      <c r="C372" s="5" t="s">
        <v>1597</v>
      </c>
      <c r="D372" s="5" t="str">
        <f>VLOOKUP($B372,'CUABRO BASICO '!$B:$D,3,0)</f>
        <v>OXALIPLATINO ultra 50 MG CAJA/1 MILILITRO,INTRAVENOSA</v>
      </c>
      <c r="E372" s="4" t="e">
        <f>SUMIFS(#REF!,#REF!,$B372,#REF!,$E$3)</f>
        <v>#REF!</v>
      </c>
      <c r="F372" s="2" t="e">
        <f>SUMIFS(#REF!,#REF!,$B372,#REF!,$F$3)</f>
        <v>#REF!</v>
      </c>
      <c r="G372" s="15" t="e">
        <f>SUMIFS(#REF!,#REF!,$B372,#REF!,$G$3)</f>
        <v>#REF!</v>
      </c>
      <c r="H372" s="15" t="e">
        <f t="shared" si="5"/>
        <v>#REF!</v>
      </c>
      <c r="I372">
        <f>IFERROR(VLOOKUP($B372,#REF!,11,0),0)</f>
        <v>0</v>
      </c>
      <c r="J372" s="33" t="e">
        <f>VLOOKUP($B372,#REF!,1,0)</f>
        <v>#REF!</v>
      </c>
    </row>
    <row r="373" spans="1:10" x14ac:dyDescent="0.25">
      <c r="A373" s="3">
        <v>1</v>
      </c>
      <c r="B373" s="10" t="s">
        <v>1602</v>
      </c>
      <c r="C373" s="5" t="s">
        <v>1604</v>
      </c>
      <c r="D373" s="5" t="str">
        <f>VLOOKUP($B373,'CUABRO BASICO '!$B:$D,3,0)</f>
        <v>OXCARBAZEPINA 300 MG CAJA/20 TABLETAS,ORAL</v>
      </c>
      <c r="E373" s="4" t="e">
        <f>SUMIFS(#REF!,#REF!,$B373,#REF!,$E$3)</f>
        <v>#REF!</v>
      </c>
      <c r="F373" s="2" t="e">
        <f>SUMIFS(#REF!,#REF!,$B373,#REF!,$F$3)</f>
        <v>#REF!</v>
      </c>
      <c r="G373" s="15" t="e">
        <f>SUMIFS(#REF!,#REF!,$B373,#REF!,$G$3)</f>
        <v>#REF!</v>
      </c>
      <c r="H373" s="15" t="e">
        <f t="shared" si="5"/>
        <v>#REF!</v>
      </c>
      <c r="I373">
        <f>IFERROR(VLOOKUP($B373,#REF!,11,0),0)</f>
        <v>0</v>
      </c>
      <c r="J373" s="33" t="e">
        <f>VLOOKUP($B373,#REF!,1,0)</f>
        <v>#REF!</v>
      </c>
    </row>
    <row r="374" spans="1:10" x14ac:dyDescent="0.25">
      <c r="A374" s="3">
        <v>1</v>
      </c>
      <c r="B374" s="10" t="s">
        <v>876</v>
      </c>
      <c r="C374" s="5" t="s">
        <v>878</v>
      </c>
      <c r="D374" s="5" t="str">
        <f>VLOOKUP($B374,'CUABRO BASICO '!$B:$D,3,0)</f>
        <v>TAVOR 5mg CAJA/30 TABLETAS,ORAL</v>
      </c>
      <c r="E374" s="4" t="e">
        <f>SUMIFS(#REF!,#REF!,$B374,#REF!,$E$3)</f>
        <v>#REF!</v>
      </c>
      <c r="F374" s="2" t="e">
        <f>SUMIFS(#REF!,#REF!,$B374,#REF!,$F$3)</f>
        <v>#REF!</v>
      </c>
      <c r="G374" s="15" t="e">
        <f>SUMIFS(#REF!,#REF!,$B374,#REF!,$G$3)</f>
        <v>#REF!</v>
      </c>
      <c r="H374" s="15" t="e">
        <f t="shared" si="5"/>
        <v>#REF!</v>
      </c>
      <c r="I374">
        <f>IFERROR(VLOOKUP($B374,#REF!,11,0),0)</f>
        <v>0</v>
      </c>
      <c r="J374" s="33" t="e">
        <f>VLOOKUP($B374,#REF!,1,0)</f>
        <v>#REF!</v>
      </c>
    </row>
    <row r="375" spans="1:10" hidden="1" x14ac:dyDescent="0.25">
      <c r="A375" s="3">
        <v>1</v>
      </c>
      <c r="B375" s="10" t="s">
        <v>2038</v>
      </c>
      <c r="C375" s="5" t="s">
        <v>2098</v>
      </c>
      <c r="D375" s="5" t="str">
        <f>VLOOKUP($B375,'CUABRO BASICO '!$B:$D,3,0)</f>
        <v>ROSATIL 25MG TUBO /30 DOSIS,TOPICA</v>
      </c>
      <c r="E375" s="4" t="e">
        <f>SUMIFS(#REF!,#REF!,$B375,#REF!,$E$3)</f>
        <v>#REF!</v>
      </c>
      <c r="F375" s="2" t="e">
        <f>SUMIFS(#REF!,#REF!,$B375,#REF!,$F$3)</f>
        <v>#REF!</v>
      </c>
      <c r="G375" s="15" t="e">
        <f>SUMIFS(#REF!,#REF!,$B375,#REF!,$G$3)</f>
        <v>#REF!</v>
      </c>
      <c r="H375" s="15" t="e">
        <f t="shared" si="5"/>
        <v>#REF!</v>
      </c>
      <c r="I375">
        <f>IFERROR(VLOOKUP($B375,#REF!,11,0),0)</f>
        <v>0</v>
      </c>
      <c r="J375" s="33" t="e">
        <f>VLOOKUP($B375,#REF!,1,0)</f>
        <v>#REF!</v>
      </c>
    </row>
    <row r="376" spans="1:10" hidden="1" x14ac:dyDescent="0.25">
      <c r="A376" s="3">
        <v>1</v>
      </c>
      <c r="B376" s="10" t="s">
        <v>1607</v>
      </c>
      <c r="C376" s="5" t="s">
        <v>1609</v>
      </c>
      <c r="D376" s="5" t="str">
        <f>VLOOKUP($B376,'CUABRO BASICO '!$B:$D,3,0)</f>
        <v>OFOXEL 30MG/5ML CAJA/1 AMPULA,INTRAVENOSA</v>
      </c>
      <c r="E376" s="4" t="e">
        <f>SUMIFS(#REF!,#REF!,$B376,#REF!,$E$3)</f>
        <v>#REF!</v>
      </c>
      <c r="F376" s="2" t="e">
        <f>SUMIFS(#REF!,#REF!,$B376,#REF!,$F$3)</f>
        <v>#REF!</v>
      </c>
      <c r="G376" s="15" t="e">
        <f>SUMIFS(#REF!,#REF!,$B376,#REF!,$G$3)</f>
        <v>#REF!</v>
      </c>
      <c r="H376" s="15" t="e">
        <f t="shared" si="5"/>
        <v>#REF!</v>
      </c>
      <c r="I376">
        <f>IFERROR(VLOOKUP($B376,#REF!,11,0),0)</f>
        <v>0</v>
      </c>
      <c r="J376" s="33" t="e">
        <f>VLOOKUP($B376,#REF!,1,0)</f>
        <v>#REF!</v>
      </c>
    </row>
    <row r="377" spans="1:10" hidden="1" x14ac:dyDescent="0.25">
      <c r="A377" s="3">
        <v>1</v>
      </c>
      <c r="B377" s="10" t="s">
        <v>882</v>
      </c>
      <c r="C377" s="5" t="s">
        <v>884</v>
      </c>
      <c r="D377" s="5" t="str">
        <f>VLOOKUP($B377,'CUABRO BASICO '!$B:$D,3,0)</f>
        <v>ESPAVEN ENZIMATICO 130MG/40MG/25MG/5MG CAJA/50 GRAGEAS,ORAL</v>
      </c>
      <c r="E377" s="4" t="e">
        <f>SUMIFS(#REF!,#REF!,$B377,#REF!,$E$3)</f>
        <v>#REF!</v>
      </c>
      <c r="F377" s="2" t="e">
        <f>SUMIFS(#REF!,#REF!,$B377,#REF!,$F$3)</f>
        <v>#REF!</v>
      </c>
      <c r="G377" s="15" t="e">
        <f>SUMIFS(#REF!,#REF!,$B377,#REF!,$G$3)</f>
        <v>#REF!</v>
      </c>
      <c r="H377" s="15" t="e">
        <f t="shared" si="5"/>
        <v>#REF!</v>
      </c>
      <c r="I377">
        <f>IFERROR(VLOOKUP($B377,#REF!,11,0),0)</f>
        <v>0</v>
      </c>
      <c r="J377" s="33" t="e">
        <f>VLOOKUP($B377,#REF!,1,0)</f>
        <v>#REF!</v>
      </c>
    </row>
    <row r="378" spans="1:10" x14ac:dyDescent="0.25">
      <c r="A378" s="3">
        <v>1</v>
      </c>
      <c r="B378" s="10" t="s">
        <v>891</v>
      </c>
      <c r="C378" s="5" t="s">
        <v>890</v>
      </c>
      <c r="D378" s="5" t="str">
        <f>VLOOKUP($B378,'CUABRO BASICO '!$B:$D,3,0)</f>
        <v>PARACETAMOL 500mg CAJA/10 TABLETAS,ORAL</v>
      </c>
      <c r="E378" s="4" t="e">
        <f>SUMIFS(#REF!,#REF!,$B378,#REF!,$E$3)</f>
        <v>#REF!</v>
      </c>
      <c r="F378" s="2" t="e">
        <f>SUMIFS(#REF!,#REF!,$B378,#REF!,$F$3)</f>
        <v>#REF!</v>
      </c>
      <c r="G378" s="15" t="e">
        <f>SUMIFS(#REF!,#REF!,$B378,#REF!,$G$3)</f>
        <v>#REF!</v>
      </c>
      <c r="H378" s="15" t="e">
        <f t="shared" si="5"/>
        <v>#REF!</v>
      </c>
      <c r="I378">
        <f>IFERROR(VLOOKUP($B378,#REF!,11,0),0)</f>
        <v>0</v>
      </c>
      <c r="J378" s="33" t="e">
        <f>VLOOKUP($B378,#REF!,1,0)</f>
        <v>#REF!</v>
      </c>
    </row>
    <row r="379" spans="1:10" x14ac:dyDescent="0.25">
      <c r="A379" s="3">
        <v>1</v>
      </c>
      <c r="B379" s="10" t="s">
        <v>896</v>
      </c>
      <c r="C379" s="5" t="s">
        <v>898</v>
      </c>
      <c r="D379" s="5" t="str">
        <f>VLOOKUP($B379,'CUABRO BASICO '!$B:$D,3,0)</f>
        <v>AGRIFEN  25mg/500mg/5mg/4mg CAJA/10 TABLETAS,ORAL</v>
      </c>
      <c r="E379" s="4" t="e">
        <f>SUMIFS(#REF!,#REF!,$B379,#REF!,$E$3)</f>
        <v>#REF!</v>
      </c>
      <c r="F379" s="2" t="e">
        <f>SUMIFS(#REF!,#REF!,$B379,#REF!,$F$3)</f>
        <v>#REF!</v>
      </c>
      <c r="G379" s="15" t="e">
        <f>SUMIFS(#REF!,#REF!,$B379,#REF!,$G$3)</f>
        <v>#REF!</v>
      </c>
      <c r="H379" s="15" t="e">
        <f t="shared" si="5"/>
        <v>#REF!</v>
      </c>
      <c r="I379">
        <f>IFERROR(VLOOKUP($B379,#REF!,11,0),0)</f>
        <v>0</v>
      </c>
      <c r="J379" s="33" t="e">
        <f>VLOOKUP($B379,#REF!,1,0)</f>
        <v>#REF!</v>
      </c>
    </row>
    <row r="380" spans="1:10" hidden="1" x14ac:dyDescent="0.25">
      <c r="A380" s="3">
        <v>1</v>
      </c>
      <c r="B380" s="10" t="s">
        <v>899</v>
      </c>
      <c r="C380" s="5" t="s">
        <v>901</v>
      </c>
      <c r="D380" s="5" t="str">
        <f>VLOOKUP($B380,'CUABRO BASICO '!$B:$D,3,0)</f>
        <v>TYLEX CD 500 MG /30 MG C/30 CAPSULAS, ORAL</v>
      </c>
      <c r="E380" s="4" t="e">
        <f>SUMIFS(#REF!,#REF!,$B380,#REF!,$E$3)</f>
        <v>#REF!</v>
      </c>
      <c r="F380" s="2" t="e">
        <f>SUMIFS(#REF!,#REF!,$B380,#REF!,$F$3)</f>
        <v>#REF!</v>
      </c>
      <c r="G380" s="15" t="e">
        <f>SUMIFS(#REF!,#REF!,$B380,#REF!,$G$3)</f>
        <v>#REF!</v>
      </c>
      <c r="H380" s="15" t="e">
        <f t="shared" si="5"/>
        <v>#REF!</v>
      </c>
      <c r="I380">
        <f>IFERROR(VLOOKUP($B380,#REF!,11,0),0)</f>
        <v>0</v>
      </c>
      <c r="J380" s="33" t="e">
        <f>VLOOKUP($B380,#REF!,1,0)</f>
        <v>#REF!</v>
      </c>
    </row>
    <row r="381" spans="1:10" x14ac:dyDescent="0.25">
      <c r="A381" s="3">
        <v>1</v>
      </c>
      <c r="B381" s="10" t="s">
        <v>1610</v>
      </c>
      <c r="C381" s="5" t="s">
        <v>1612</v>
      </c>
      <c r="D381" s="5" t="str">
        <f>VLOOKUP($B381,'CUABRO BASICO '!$B:$D,3,0)</f>
        <v>ZEMPLAR 2UG CAJA 30 TABLETAS, ORAL</v>
      </c>
      <c r="E381" s="4" t="e">
        <f>SUMIFS(#REF!,#REF!,$B381,#REF!,$E$3)</f>
        <v>#REF!</v>
      </c>
      <c r="F381" s="2" t="e">
        <f>SUMIFS(#REF!,#REF!,$B381,#REF!,$F$3)</f>
        <v>#REF!</v>
      </c>
      <c r="G381" s="15" t="e">
        <f>SUMIFS(#REF!,#REF!,$B381,#REF!,$G$3)</f>
        <v>#REF!</v>
      </c>
      <c r="H381" s="15" t="e">
        <f t="shared" si="5"/>
        <v>#REF!</v>
      </c>
      <c r="I381">
        <f>IFERROR(VLOOKUP($B381,#REF!,11,0),0)</f>
        <v>0</v>
      </c>
      <c r="J381" s="33" t="e">
        <f>VLOOKUP($B381,#REF!,1,0)</f>
        <v>#REF!</v>
      </c>
    </row>
    <row r="382" spans="1:10" x14ac:dyDescent="0.25">
      <c r="A382" s="3">
        <v>1</v>
      </c>
      <c r="B382" s="10" t="s">
        <v>1615</v>
      </c>
      <c r="C382" s="5" t="s">
        <v>1616</v>
      </c>
      <c r="D382" s="5" t="str">
        <f>VLOOKUP($B382,'CUABRO BASICO '!$B:$D,3,0)</f>
        <v>ONTRACEL 20 mg CAJA/10 TABLETAS,ORAL</v>
      </c>
      <c r="E382" s="4" t="e">
        <f>SUMIFS(#REF!,#REF!,$B382,#REF!,$E$3)</f>
        <v>#REF!</v>
      </c>
      <c r="F382" s="2" t="e">
        <f>SUMIFS(#REF!,#REF!,$B382,#REF!,$F$3)</f>
        <v>#REF!</v>
      </c>
      <c r="G382" s="15" t="e">
        <f>SUMIFS(#REF!,#REF!,$B382,#REF!,$G$3)</f>
        <v>#REF!</v>
      </c>
      <c r="H382" s="15" t="e">
        <f t="shared" si="5"/>
        <v>#REF!</v>
      </c>
      <c r="I382">
        <f>IFERROR(VLOOKUP($B382,#REF!,11,0),0)</f>
        <v>0</v>
      </c>
      <c r="J382" s="33" t="e">
        <f>VLOOKUP($B382,#REF!,1,0)</f>
        <v>#REF!</v>
      </c>
    </row>
    <row r="383" spans="1:10" x14ac:dyDescent="0.25">
      <c r="A383" s="3">
        <v>1</v>
      </c>
      <c r="B383" s="10" t="s">
        <v>902</v>
      </c>
      <c r="C383" s="5" t="s">
        <v>904</v>
      </c>
      <c r="D383" s="5" t="str">
        <f>VLOOKUP($B383,'CUABRO BASICO '!$B:$D,3,0)</f>
        <v>TECXIFIL 400 mg CAJA/30 TABLETAS,ORAL</v>
      </c>
      <c r="E383" s="4" t="e">
        <f>SUMIFS(#REF!,#REF!,$B383,#REF!,$E$3)</f>
        <v>#REF!</v>
      </c>
      <c r="F383" s="2" t="e">
        <f>SUMIFS(#REF!,#REF!,$B383,#REF!,$F$3)</f>
        <v>#REF!</v>
      </c>
      <c r="G383" s="15" t="e">
        <f>SUMIFS(#REF!,#REF!,$B383,#REF!,$G$3)</f>
        <v>#REF!</v>
      </c>
      <c r="H383" s="15" t="e">
        <f t="shared" si="5"/>
        <v>#REF!</v>
      </c>
      <c r="I383">
        <f>IFERROR(VLOOKUP($B383,#REF!,11,0),0)</f>
        <v>0</v>
      </c>
      <c r="J383" s="33" t="e">
        <f>VLOOKUP($B383,#REF!,1,0)</f>
        <v>#REF!</v>
      </c>
    </row>
    <row r="384" spans="1:10" hidden="1" x14ac:dyDescent="0.25">
      <c r="A384" s="3">
        <v>1</v>
      </c>
      <c r="B384" s="10" t="s">
        <v>908</v>
      </c>
      <c r="C384" s="5" t="s">
        <v>910</v>
      </c>
      <c r="D384" s="5" t="str">
        <f>VLOOKUP($B384,'CUABRO BASICO '!$B:$D,3,0)</f>
        <v>PIOGLITAZONA pisa 15mg CAJA/7 TABLETAS,ORAL</v>
      </c>
      <c r="E384" s="4" t="e">
        <f>SUMIFS(#REF!,#REF!,$B384,#REF!,$E$3)</f>
        <v>#REF!</v>
      </c>
      <c r="F384" s="2" t="e">
        <f>SUMIFS(#REF!,#REF!,$B384,#REF!,$F$3)</f>
        <v>#REF!</v>
      </c>
      <c r="G384" s="15" t="e">
        <f>SUMIFS(#REF!,#REF!,$B384,#REF!,$G$3)</f>
        <v>#REF!</v>
      </c>
      <c r="H384" s="15" t="e">
        <f t="shared" si="5"/>
        <v>#REF!</v>
      </c>
      <c r="I384">
        <f>IFERROR(VLOOKUP($B384,#REF!,11,0),0)</f>
        <v>0</v>
      </c>
      <c r="J384" s="33" t="e">
        <f>VLOOKUP($B384,#REF!,1,0)</f>
        <v>#REF!</v>
      </c>
    </row>
    <row r="385" spans="1:10" x14ac:dyDescent="0.25">
      <c r="A385" s="3">
        <v>1</v>
      </c>
      <c r="B385" s="10" t="s">
        <v>1617</v>
      </c>
      <c r="C385" s="5" t="s">
        <v>1619</v>
      </c>
      <c r="D385" s="5" t="str">
        <f>VLOOKUP($B385,'CUABRO BASICO '!$B:$D,3,0)</f>
        <v>NOOTROPIL 800mg ENVASE/30 TABLETAS,ORAL</v>
      </c>
      <c r="E385" s="4" t="e">
        <f>SUMIFS(#REF!,#REF!,$B385,#REF!,$E$3)</f>
        <v>#REF!</v>
      </c>
      <c r="F385" s="2" t="e">
        <f>SUMIFS(#REF!,#REF!,$B385,#REF!,$F$3)</f>
        <v>#REF!</v>
      </c>
      <c r="G385" s="15" t="e">
        <f>SUMIFS(#REF!,#REF!,$B385,#REF!,$G$3)</f>
        <v>#REF!</v>
      </c>
      <c r="H385" s="15" t="e">
        <f t="shared" si="5"/>
        <v>#REF!</v>
      </c>
      <c r="I385">
        <f>IFERROR(VLOOKUP($B385,#REF!,11,0),0)</f>
        <v>0</v>
      </c>
      <c r="J385" s="33" t="e">
        <f>VLOOKUP($B385,#REF!,1,0)</f>
        <v>#REF!</v>
      </c>
    </row>
    <row r="386" spans="1:10" hidden="1" x14ac:dyDescent="0.25">
      <c r="A386" s="3">
        <v>1</v>
      </c>
      <c r="B386" s="10" t="s">
        <v>1620</v>
      </c>
      <c r="C386" s="5" t="s">
        <v>1622</v>
      </c>
      <c r="D386" s="5" t="str">
        <f>VLOOKUP($B386,'CUABRO BASICO '!$B:$D,3,0)</f>
        <v>PIRIDOSTIGMINA ( ULTRA) 60 MG CAJA/20 TABLETAS,ORAL</v>
      </c>
      <c r="E386" s="4" t="e">
        <f>SUMIFS(#REF!,#REF!,$B386,#REF!,$E$3)</f>
        <v>#REF!</v>
      </c>
      <c r="F386" s="2" t="e">
        <f>SUMIFS(#REF!,#REF!,$B386,#REF!,$F$3)</f>
        <v>#REF!</v>
      </c>
      <c r="G386" s="15" t="e">
        <f>SUMIFS(#REF!,#REF!,$B386,#REF!,$G$3)</f>
        <v>#REF!</v>
      </c>
      <c r="H386" s="15" t="e">
        <f t="shared" si="5"/>
        <v>#REF!</v>
      </c>
      <c r="I386">
        <f>IFERROR(VLOOKUP($B386,#REF!,11,0),0)</f>
        <v>0</v>
      </c>
      <c r="J386" s="33" t="e">
        <f>VLOOKUP($B386,#REF!,1,0)</f>
        <v>#REF!</v>
      </c>
    </row>
    <row r="387" spans="1:10" hidden="1" x14ac:dyDescent="0.25">
      <c r="A387" s="3">
        <v>1</v>
      </c>
      <c r="B387" s="10" t="s">
        <v>2039</v>
      </c>
      <c r="C387" s="5" t="s">
        <v>2099</v>
      </c>
      <c r="D387" s="5" t="str">
        <f>VLOOKUP($B387,'CUABRO BASICO '!$B:$D,3,0)</f>
        <v>PROCTOACID 5g/1g TUBO /50 GRAMOS,RECTAL</v>
      </c>
      <c r="E387" s="4" t="e">
        <f>SUMIFS(#REF!,#REF!,$B387,#REF!,$E$3)</f>
        <v>#REF!</v>
      </c>
      <c r="F387" s="2" t="e">
        <f>SUMIFS(#REF!,#REF!,$B387,#REF!,$F$3)</f>
        <v>#REF!</v>
      </c>
      <c r="G387" s="15" t="e">
        <f>SUMIFS(#REF!,#REF!,$B387,#REF!,$G$3)</f>
        <v>#REF!</v>
      </c>
      <c r="H387" s="15" t="e">
        <f t="shared" si="5"/>
        <v>#REF!</v>
      </c>
      <c r="I387">
        <f>IFERROR(VLOOKUP($B387,#REF!,11,0),0)</f>
        <v>0</v>
      </c>
      <c r="J387" s="33" t="e">
        <f>VLOOKUP($B387,#REF!,1,0)</f>
        <v>#REF!</v>
      </c>
    </row>
    <row r="388" spans="1:10" x14ac:dyDescent="0.25">
      <c r="A388" s="3">
        <v>1</v>
      </c>
      <c r="B388" s="10" t="s">
        <v>912</v>
      </c>
      <c r="C388" s="5" t="s">
        <v>914</v>
      </c>
      <c r="D388" s="5" t="str">
        <f>VLOOKUP($B388,'CUABRO BASICO '!$B:$D,3,0)</f>
        <v>CONTUMAX 17G CAJA/15 SOBRES,ORAL</v>
      </c>
      <c r="E388" s="4" t="e">
        <f>SUMIFS(#REF!,#REF!,$B388,#REF!,$E$3)</f>
        <v>#REF!</v>
      </c>
      <c r="F388" s="2" t="e">
        <f>SUMIFS(#REF!,#REF!,$B388,#REF!,$F$3)</f>
        <v>#REF!</v>
      </c>
      <c r="G388" s="15" t="e">
        <f>SUMIFS(#REF!,#REF!,$B388,#REF!,$G$3)</f>
        <v>#REF!</v>
      </c>
      <c r="H388" s="15" t="e">
        <f t="shared" si="5"/>
        <v>#REF!</v>
      </c>
      <c r="I388">
        <f>IFERROR(VLOOKUP($B388,#REF!,11,0),0)</f>
        <v>0</v>
      </c>
      <c r="J388" s="33" t="e">
        <f>VLOOKUP($B388,#REF!,1,0)</f>
        <v>#REF!</v>
      </c>
    </row>
    <row r="389" spans="1:10" x14ac:dyDescent="0.25">
      <c r="A389" s="3">
        <v>1</v>
      </c>
      <c r="B389" s="10" t="s">
        <v>915</v>
      </c>
      <c r="C389" s="5" t="s">
        <v>917</v>
      </c>
      <c r="D389" s="5" t="str">
        <f>VLOOKUP($B389,'CUABRO BASICO '!$B:$D,3,0)</f>
        <v>NULYTELY 109.6MG CAJA/4 SOBRES,ORAL</v>
      </c>
      <c r="E389" s="4" t="e">
        <f>SUMIFS(#REF!,#REF!,$B389,#REF!,$E$3)</f>
        <v>#REF!</v>
      </c>
      <c r="F389" s="2" t="e">
        <f>SUMIFS(#REF!,#REF!,$B389,#REF!,$F$3)</f>
        <v>#REF!</v>
      </c>
      <c r="G389" s="15" t="e">
        <f>SUMIFS(#REF!,#REF!,$B389,#REF!,$G$3)</f>
        <v>#REF!</v>
      </c>
      <c r="H389" s="15" t="e">
        <f t="shared" ref="H389:H452" si="6">SUM(E389:G389)</f>
        <v>#REF!</v>
      </c>
      <c r="I389">
        <f>IFERROR(VLOOKUP($B389,#REF!,11,0),0)</f>
        <v>0</v>
      </c>
      <c r="J389" s="33" t="e">
        <f>VLOOKUP($B389,#REF!,1,0)</f>
        <v>#REF!</v>
      </c>
    </row>
    <row r="390" spans="1:10" x14ac:dyDescent="0.25">
      <c r="A390" s="3">
        <v>1</v>
      </c>
      <c r="B390" s="10" t="s">
        <v>918</v>
      </c>
      <c r="C390" s="5" t="s">
        <v>920</v>
      </c>
      <c r="D390" s="5" t="str">
        <f>VLOOKUP($B390,'CUABRO BASICO '!$B:$D,3,0)</f>
        <v>PREDNISOLONA PISA 5% 5 MG/ 5 ML FRASCO /5 GOTAS,OFTÁLMICA</v>
      </c>
      <c r="E390" s="4" t="e">
        <f>SUMIFS(#REF!,#REF!,$B390,#REF!,$E$3)</f>
        <v>#REF!</v>
      </c>
      <c r="F390" s="2" t="e">
        <f>SUMIFS(#REF!,#REF!,$B390,#REF!,$F$3)</f>
        <v>#REF!</v>
      </c>
      <c r="G390" s="15" t="e">
        <f>SUMIFS(#REF!,#REF!,$B390,#REF!,$G$3)</f>
        <v>#REF!</v>
      </c>
      <c r="H390" s="15" t="e">
        <f t="shared" si="6"/>
        <v>#REF!</v>
      </c>
      <c r="I390">
        <f>IFERROR(VLOOKUP($B390,#REF!,11,0),0)</f>
        <v>0</v>
      </c>
      <c r="J390" s="33" t="e">
        <f>VLOOKUP($B390,#REF!,1,0)</f>
        <v>#REF!</v>
      </c>
    </row>
    <row r="391" spans="1:10" x14ac:dyDescent="0.25">
      <c r="A391" s="3">
        <v>1</v>
      </c>
      <c r="B391" s="10" t="s">
        <v>921</v>
      </c>
      <c r="C391" s="5" t="s">
        <v>923</v>
      </c>
      <c r="D391" s="5" t="str">
        <f>VLOOKUP($B391,'CUABRO BASICO '!$B:$D,3,0)</f>
        <v>NOSIPREN 20MG CAJA 30 TABLETAS, ORAL</v>
      </c>
      <c r="E391" s="4" t="e">
        <f>SUMIFS(#REF!,#REF!,$B391,#REF!,$E$3)</f>
        <v>#REF!</v>
      </c>
      <c r="F391" s="2" t="e">
        <f>SUMIFS(#REF!,#REF!,$B391,#REF!,$F$3)</f>
        <v>#REF!</v>
      </c>
      <c r="G391" s="15" t="e">
        <f>SUMIFS(#REF!,#REF!,$B391,#REF!,$G$3)</f>
        <v>#REF!</v>
      </c>
      <c r="H391" s="15" t="e">
        <f t="shared" si="6"/>
        <v>#REF!</v>
      </c>
      <c r="I391">
        <f>IFERROR(VLOOKUP($B391,#REF!,11,0),0)</f>
        <v>0</v>
      </c>
      <c r="J391" s="33" t="e">
        <f>VLOOKUP($B391,#REF!,1,0)</f>
        <v>#REF!</v>
      </c>
    </row>
    <row r="392" spans="1:10" hidden="1" x14ac:dyDescent="0.25">
      <c r="A392" s="3">
        <v>1</v>
      </c>
      <c r="B392" s="10" t="s">
        <v>925</v>
      </c>
      <c r="C392" s="5" t="s">
        <v>923</v>
      </c>
      <c r="D392" s="5" t="str">
        <f>VLOOKUP($B392,'CUABRO BASICO '!$B:$D,3,0)</f>
        <v>PREDNISONA PISA 5 mg CAJA/20 TABLETAS,ORAL</v>
      </c>
      <c r="E392" s="4" t="e">
        <f>SUMIFS(#REF!,#REF!,$B392,#REF!,$E$3)</f>
        <v>#REF!</v>
      </c>
      <c r="F392" s="2" t="e">
        <f>SUMIFS(#REF!,#REF!,$B392,#REF!,$F$3)</f>
        <v>#REF!</v>
      </c>
      <c r="G392" s="15" t="e">
        <f>SUMIFS(#REF!,#REF!,$B392,#REF!,$G$3)</f>
        <v>#REF!</v>
      </c>
      <c r="H392" s="15" t="e">
        <f t="shared" si="6"/>
        <v>#REF!</v>
      </c>
      <c r="I392">
        <f>IFERROR(VLOOKUP($B392,#REF!,11,0),0)</f>
        <v>0</v>
      </c>
      <c r="J392" s="33" t="e">
        <f>VLOOKUP($B392,#REF!,1,0)</f>
        <v>#REF!</v>
      </c>
    </row>
    <row r="393" spans="1:10" hidden="1" x14ac:dyDescent="0.25">
      <c r="A393" s="3">
        <v>1</v>
      </c>
      <c r="B393" s="10" t="s">
        <v>927</v>
      </c>
      <c r="C393" s="5" t="s">
        <v>923</v>
      </c>
      <c r="D393" s="5" t="str">
        <f>VLOOKUP($B393,'CUABRO BASICO '!$B:$D,3,0)</f>
        <v>PREDNISONA pisa 50MG CAJA/20 TABLETAS,ORAL</v>
      </c>
      <c r="E393" s="4" t="e">
        <f>SUMIFS(#REF!,#REF!,$B393,#REF!,$E$3)</f>
        <v>#REF!</v>
      </c>
      <c r="F393" s="2" t="e">
        <f>SUMIFS(#REF!,#REF!,$B393,#REF!,$F$3)</f>
        <v>#REF!</v>
      </c>
      <c r="G393" s="15" t="e">
        <f>SUMIFS(#REF!,#REF!,$B393,#REF!,$G$3)</f>
        <v>#REF!</v>
      </c>
      <c r="H393" s="15" t="e">
        <f t="shared" si="6"/>
        <v>#REF!</v>
      </c>
      <c r="I393">
        <f>IFERROR(VLOOKUP($B393,#REF!,11,0),0)</f>
        <v>0</v>
      </c>
      <c r="J393" s="33" t="e">
        <f>VLOOKUP($B393,#REF!,1,0)</f>
        <v>#REF!</v>
      </c>
    </row>
    <row r="394" spans="1:10" x14ac:dyDescent="0.25">
      <c r="A394" s="3">
        <v>1</v>
      </c>
      <c r="B394" s="10" t="s">
        <v>930</v>
      </c>
      <c r="C394" s="5" t="s">
        <v>931</v>
      </c>
      <c r="D394" s="5" t="str">
        <f>VLOOKUP($B394,'CUABRO BASICO '!$B:$D,3,0)</f>
        <v>CEUTITAC 150 CAJA/28 CAPSULAS,ORAL</v>
      </c>
      <c r="E394" s="4" t="e">
        <f>SUMIFS(#REF!,#REF!,$B394,#REF!,$E$3)</f>
        <v>#REF!</v>
      </c>
      <c r="F394" s="2" t="e">
        <f>SUMIFS(#REF!,#REF!,$B394,#REF!,$F$3)</f>
        <v>#REF!</v>
      </c>
      <c r="G394" s="15" t="e">
        <f>SUMIFS(#REF!,#REF!,$B394,#REF!,$G$3)</f>
        <v>#REF!</v>
      </c>
      <c r="H394" s="15" t="e">
        <f t="shared" si="6"/>
        <v>#REF!</v>
      </c>
      <c r="I394">
        <f>IFERROR(VLOOKUP($B394,#REF!,11,0),0)</f>
        <v>0</v>
      </c>
      <c r="J394" s="33" t="e">
        <f>VLOOKUP($B394,#REF!,1,0)</f>
        <v>#REF!</v>
      </c>
    </row>
    <row r="395" spans="1:10" x14ac:dyDescent="0.25">
      <c r="A395" s="3">
        <v>1</v>
      </c>
      <c r="B395" s="10" t="s">
        <v>932</v>
      </c>
      <c r="C395" s="5" t="s">
        <v>931</v>
      </c>
      <c r="D395" s="5" t="str">
        <f>VLOOKUP($B395,'CUABRO BASICO '!$B:$D,3,0)</f>
        <v>PREGABALINA (PISA) 75 MG CAJA/28 CAPSULAS,ORAL</v>
      </c>
      <c r="E395" s="4" t="e">
        <f>SUMIFS(#REF!,#REF!,$B395,#REF!,$E$3)</f>
        <v>#REF!</v>
      </c>
      <c r="F395" s="2" t="e">
        <f>SUMIFS(#REF!,#REF!,$B395,#REF!,$F$3)</f>
        <v>#REF!</v>
      </c>
      <c r="G395" s="15" t="e">
        <f>SUMIFS(#REF!,#REF!,$B395,#REF!,$G$3)</f>
        <v>#REF!</v>
      </c>
      <c r="H395" s="15" t="e">
        <f t="shared" si="6"/>
        <v>#REF!</v>
      </c>
      <c r="I395">
        <f>IFERROR(VLOOKUP($B395,#REF!,11,0),0)</f>
        <v>0</v>
      </c>
      <c r="J395" s="33" t="e">
        <f>VLOOKUP($B395,#REF!,1,0)</f>
        <v>#REF!</v>
      </c>
    </row>
    <row r="396" spans="1:10" hidden="1" x14ac:dyDescent="0.25">
      <c r="A396" s="3">
        <v>1</v>
      </c>
      <c r="B396" s="10" t="s">
        <v>2040</v>
      </c>
      <c r="C396" s="5" t="s">
        <v>2083</v>
      </c>
      <c r="D396" s="5" t="str">
        <f>VLOOKUP($B396,'CUABRO BASICO '!$B:$D,3,0)</f>
        <v>PRIMIDONA 250 MG CAJA/50 TABLETAS,ORAL</v>
      </c>
      <c r="E396" s="4" t="e">
        <f>SUMIFS(#REF!,#REF!,$B396,#REF!,$E$3)</f>
        <v>#REF!</v>
      </c>
      <c r="F396" s="2" t="e">
        <f>SUMIFS(#REF!,#REF!,$B396,#REF!,$F$3)</f>
        <v>#REF!</v>
      </c>
      <c r="G396" s="15" t="e">
        <f>SUMIFS(#REF!,#REF!,$B396,#REF!,$G$3)</f>
        <v>#REF!</v>
      </c>
      <c r="H396" s="15" t="e">
        <f t="shared" si="6"/>
        <v>#REF!</v>
      </c>
      <c r="I396">
        <f>IFERROR(VLOOKUP($B396,#REF!,11,0),0)</f>
        <v>0</v>
      </c>
      <c r="J396" s="33" t="e">
        <f>VLOOKUP($B396,#REF!,1,0)</f>
        <v>#REF!</v>
      </c>
    </row>
    <row r="397" spans="1:10" x14ac:dyDescent="0.25">
      <c r="A397" s="3">
        <v>1</v>
      </c>
      <c r="B397" s="10" t="s">
        <v>1623</v>
      </c>
      <c r="C397" s="5" t="s">
        <v>1625</v>
      </c>
      <c r="D397" s="5" t="str">
        <f>VLOOKUP($B397,'CUABRO BASICO '!$B:$D,3,0)</f>
        <v>NORFENON 300 MG CAJA/30 TABLETAS,ORAL</v>
      </c>
      <c r="E397" s="4" t="e">
        <f>SUMIFS(#REF!,#REF!,$B397,#REF!,$E$3)</f>
        <v>#REF!</v>
      </c>
      <c r="F397" s="2" t="e">
        <f>SUMIFS(#REF!,#REF!,$B397,#REF!,$F$3)</f>
        <v>#REF!</v>
      </c>
      <c r="G397" s="15" t="e">
        <f>SUMIFS(#REF!,#REF!,$B397,#REF!,$G$3)</f>
        <v>#REF!</v>
      </c>
      <c r="H397" s="15" t="e">
        <f t="shared" si="6"/>
        <v>#REF!</v>
      </c>
      <c r="I397">
        <f>IFERROR(VLOOKUP($B397,#REF!,11,0),0)</f>
        <v>0</v>
      </c>
      <c r="J397" s="33" t="e">
        <f>VLOOKUP($B397,#REF!,1,0)</f>
        <v>#REF!</v>
      </c>
    </row>
    <row r="398" spans="1:10" x14ac:dyDescent="0.25">
      <c r="A398" s="3">
        <v>1</v>
      </c>
      <c r="B398" s="10" t="s">
        <v>1626</v>
      </c>
      <c r="C398" s="5" t="s">
        <v>1625</v>
      </c>
      <c r="D398" s="5" t="str">
        <f>VLOOKUP($B398,'CUABRO BASICO '!$B:$D,3,0)</f>
        <v>NORFENON 150 MG CAJA/20 TABLETAS,ORAL</v>
      </c>
      <c r="E398" s="4" t="e">
        <f>SUMIFS(#REF!,#REF!,$B398,#REF!,$E$3)</f>
        <v>#REF!</v>
      </c>
      <c r="F398" s="2" t="e">
        <f>SUMIFS(#REF!,#REF!,$B398,#REF!,$F$3)</f>
        <v>#REF!</v>
      </c>
      <c r="G398" s="15" t="e">
        <f>SUMIFS(#REF!,#REF!,$B398,#REF!,$G$3)</f>
        <v>#REF!</v>
      </c>
      <c r="H398" s="15" t="e">
        <f t="shared" si="6"/>
        <v>#REF!</v>
      </c>
      <c r="I398">
        <f>IFERROR(VLOOKUP($B398,#REF!,11,0),0)</f>
        <v>0</v>
      </c>
      <c r="J398" s="33" t="e">
        <f>VLOOKUP($B398,#REF!,1,0)</f>
        <v>#REF!</v>
      </c>
    </row>
    <row r="399" spans="1:10" x14ac:dyDescent="0.25">
      <c r="A399" s="3">
        <v>1</v>
      </c>
      <c r="B399" s="10" t="s">
        <v>945</v>
      </c>
      <c r="C399" s="5" t="s">
        <v>947</v>
      </c>
      <c r="D399" s="5" t="str">
        <f>VLOOKUP($B399,'CUABRO BASICO '!$B:$D,3,0)</f>
        <v>SINTASER SERRAL 40mg CAJA/30 TABLETAS,ORAL</v>
      </c>
      <c r="E399" s="4" t="e">
        <f>SUMIFS(#REF!,#REF!,$B399,#REF!,$E$3)</f>
        <v>#REF!</v>
      </c>
      <c r="F399" s="2" t="e">
        <f>SUMIFS(#REF!,#REF!,$B399,#REF!,$F$3)</f>
        <v>#REF!</v>
      </c>
      <c r="G399" s="15" t="e">
        <f>SUMIFS(#REF!,#REF!,$B399,#REF!,$G$3)</f>
        <v>#REF!</v>
      </c>
      <c r="H399" s="15" t="e">
        <f t="shared" si="6"/>
        <v>#REF!</v>
      </c>
      <c r="I399">
        <f>IFERROR(VLOOKUP($B399,#REF!,11,0),0)</f>
        <v>0</v>
      </c>
      <c r="J399" s="33" t="e">
        <f>VLOOKUP($B399,#REF!,1,0)</f>
        <v>#REF!</v>
      </c>
    </row>
    <row r="400" spans="1:10" x14ac:dyDescent="0.25">
      <c r="A400" s="3">
        <v>1</v>
      </c>
      <c r="B400" s="10" t="s">
        <v>948</v>
      </c>
      <c r="C400" s="5" t="s">
        <v>947</v>
      </c>
      <c r="D400" s="5" t="str">
        <f>VLOOKUP($B400,'CUABRO BASICO '!$B:$D,3,0)</f>
        <v>PROPRANOLOL SERRAL 10mg CAJA/30 TABLETAS,ORAL</v>
      </c>
      <c r="E400" s="4" t="e">
        <f>SUMIFS(#REF!,#REF!,$B400,#REF!,$E$3)</f>
        <v>#REF!</v>
      </c>
      <c r="F400" s="2" t="e">
        <f>SUMIFS(#REF!,#REF!,$B400,#REF!,$F$3)</f>
        <v>#REF!</v>
      </c>
      <c r="G400" s="15" t="e">
        <f>SUMIFS(#REF!,#REF!,$B400,#REF!,$G$3)</f>
        <v>#REF!</v>
      </c>
      <c r="H400" s="15" t="e">
        <f t="shared" si="6"/>
        <v>#REF!</v>
      </c>
      <c r="I400">
        <f>IFERROR(VLOOKUP($B400,#REF!,11,0),0)</f>
        <v>0</v>
      </c>
      <c r="J400" s="33" t="e">
        <f>VLOOKUP($B400,#REF!,1,0)</f>
        <v>#REF!</v>
      </c>
    </row>
    <row r="401" spans="1:10" hidden="1" x14ac:dyDescent="0.25">
      <c r="A401" s="3">
        <v>1</v>
      </c>
      <c r="B401" s="10" t="s">
        <v>1628</v>
      </c>
      <c r="C401" s="5" t="s">
        <v>1630</v>
      </c>
      <c r="D401" s="5" t="str">
        <f>VLOOKUP($B401,'CUABRO BASICO '!$B:$D,3,0)</f>
        <v>RESOTRANS 2MG CAJA/14 TABLETAS,ORAL</v>
      </c>
      <c r="E401" s="4" t="e">
        <f>SUMIFS(#REF!,#REF!,$B401,#REF!,$E$3)</f>
        <v>#REF!</v>
      </c>
      <c r="F401" s="2" t="e">
        <f>SUMIFS(#REF!,#REF!,$B401,#REF!,$F$3)</f>
        <v>#REF!</v>
      </c>
      <c r="G401" s="15" t="e">
        <f>SUMIFS(#REF!,#REF!,$B401,#REF!,$G$3)</f>
        <v>#REF!</v>
      </c>
      <c r="H401" s="15" t="e">
        <f t="shared" si="6"/>
        <v>#REF!</v>
      </c>
      <c r="I401">
        <f>IFERROR(VLOOKUP($B401,#REF!,11,0),0)</f>
        <v>0</v>
      </c>
      <c r="J401" s="33" t="e">
        <f>VLOOKUP($B401,#REF!,1,0)</f>
        <v>#REF!</v>
      </c>
    </row>
    <row r="402" spans="1:10" x14ac:dyDescent="0.25">
      <c r="A402" s="3">
        <v>1</v>
      </c>
      <c r="B402" s="10" t="s">
        <v>950</v>
      </c>
      <c r="C402" s="5" t="s">
        <v>952</v>
      </c>
      <c r="D402" s="5" t="str">
        <f>VLOOKUP($B402,'CUABRO BASICO '!$B:$D,3,0)</f>
        <v>NAXA -P 400G CAJA/1 POLVO,ORAL</v>
      </c>
      <c r="E402" s="4" t="e">
        <f>SUMIFS(#REF!,#REF!,$B402,#REF!,$E$3)</f>
        <v>#REF!</v>
      </c>
      <c r="F402" s="2" t="e">
        <f>SUMIFS(#REF!,#REF!,$B402,#REF!,$F$3)</f>
        <v>#REF!</v>
      </c>
      <c r="G402" s="15" t="e">
        <f>SUMIFS(#REF!,#REF!,$B402,#REF!,$G$3)</f>
        <v>#REF!</v>
      </c>
      <c r="H402" s="15" t="e">
        <f t="shared" si="6"/>
        <v>#REF!</v>
      </c>
      <c r="I402">
        <f>IFERROR(VLOOKUP($B402,#REF!,11,0),0)</f>
        <v>0</v>
      </c>
      <c r="J402" s="33" t="e">
        <f>VLOOKUP($B402,#REF!,1,0)</f>
        <v>#REF!</v>
      </c>
    </row>
    <row r="403" spans="1:10" x14ac:dyDescent="0.25">
      <c r="A403" s="3">
        <v>1</v>
      </c>
      <c r="B403" s="10" t="s">
        <v>1631</v>
      </c>
      <c r="C403" s="5" t="s">
        <v>1633</v>
      </c>
      <c r="D403" s="5" t="str">
        <f>VLOOKUP($B403,'CUABRO BASICO '!$B:$D,3,0)</f>
        <v>QUETIAPINA 100 MG CAJA/60 TABLETAS,ORAL</v>
      </c>
      <c r="E403" s="4" t="e">
        <f>SUMIFS(#REF!,#REF!,$B403,#REF!,$E$3)</f>
        <v>#REF!</v>
      </c>
      <c r="F403" s="2" t="e">
        <f>SUMIFS(#REF!,#REF!,$B403,#REF!,$F$3)</f>
        <v>#REF!</v>
      </c>
      <c r="G403" s="15" t="e">
        <f>SUMIFS(#REF!,#REF!,$B403,#REF!,$G$3)</f>
        <v>#REF!</v>
      </c>
      <c r="H403" s="15" t="e">
        <f t="shared" si="6"/>
        <v>#REF!</v>
      </c>
      <c r="I403">
        <f>IFERROR(VLOOKUP($B403,#REF!,11,0),0)</f>
        <v>0</v>
      </c>
      <c r="J403" s="33" t="e">
        <f>VLOOKUP($B403,#REF!,1,0)</f>
        <v>#REF!</v>
      </c>
    </row>
    <row r="404" spans="1:10" hidden="1" x14ac:dyDescent="0.25">
      <c r="A404" s="3">
        <v>1</v>
      </c>
      <c r="B404" s="10" t="s">
        <v>953</v>
      </c>
      <c r="C404" s="5" t="s">
        <v>955</v>
      </c>
      <c r="D404" s="5" t="str">
        <f>VLOOKUP($B404,'CUABRO BASICO '!$B:$D,3,0)</f>
        <v>AMECID 100 MG CAJA/3 TABLETAS,ORAL</v>
      </c>
      <c r="E404" s="4" t="e">
        <f>SUMIFS(#REF!,#REF!,$B404,#REF!,$E$3)</f>
        <v>#REF!</v>
      </c>
      <c r="F404" s="2" t="e">
        <f>SUMIFS(#REF!,#REF!,$B404,#REF!,$F$3)</f>
        <v>#REF!</v>
      </c>
      <c r="G404" s="15" t="e">
        <f>SUMIFS(#REF!,#REF!,$B404,#REF!,$G$3)</f>
        <v>#REF!</v>
      </c>
      <c r="H404" s="15" t="e">
        <f t="shared" si="6"/>
        <v>#REF!</v>
      </c>
      <c r="I404">
        <f>IFERROR(VLOOKUP($B404,#REF!,11,0),0)</f>
        <v>0</v>
      </c>
      <c r="J404" s="33" t="e">
        <f>VLOOKUP($B404,#REF!,1,0)</f>
        <v>#REF!</v>
      </c>
    </row>
    <row r="405" spans="1:10" hidden="1" x14ac:dyDescent="0.25">
      <c r="A405" s="3">
        <v>1</v>
      </c>
      <c r="B405" s="10" t="s">
        <v>956</v>
      </c>
      <c r="C405" s="5" t="s">
        <v>958</v>
      </c>
      <c r="D405" s="5" t="str">
        <f>VLOOKUP($B405,'CUABRO BASICO '!$B:$D,3,0)</f>
        <v>EVISTA 60mg. CAJA/28 TABLETAS,ORAL</v>
      </c>
      <c r="E405" s="4" t="e">
        <f>SUMIFS(#REF!,#REF!,$B405,#REF!,$E$3)</f>
        <v>#REF!</v>
      </c>
      <c r="F405" s="2" t="e">
        <f>SUMIFS(#REF!,#REF!,$B405,#REF!,$F$3)</f>
        <v>#REF!</v>
      </c>
      <c r="G405" s="15" t="e">
        <f>SUMIFS(#REF!,#REF!,$B405,#REF!,$G$3)</f>
        <v>#REF!</v>
      </c>
      <c r="H405" s="15" t="e">
        <f t="shared" si="6"/>
        <v>#REF!</v>
      </c>
      <c r="I405">
        <f>IFERROR(VLOOKUP($B405,#REF!,11,0),0)</f>
        <v>0</v>
      </c>
      <c r="J405" s="33" t="e">
        <f>VLOOKUP($B405,#REF!,1,0)</f>
        <v>#REF!</v>
      </c>
    </row>
    <row r="406" spans="1:10" hidden="1" x14ac:dyDescent="0.25">
      <c r="A406" s="3">
        <v>1</v>
      </c>
      <c r="B406" s="10" t="s">
        <v>1636</v>
      </c>
      <c r="C406" s="5" t="s">
        <v>1638</v>
      </c>
      <c r="D406" s="5" t="str">
        <f>VLOOKUP($B406,'CUABRO BASICO '!$B:$D,3,0)</f>
        <v>ISENTRESS 400 FRASCO/60 COMPRIMIDOS,ORAL</v>
      </c>
      <c r="E406" s="4" t="e">
        <f>SUMIFS(#REF!,#REF!,$B406,#REF!,$E$3)</f>
        <v>#REF!</v>
      </c>
      <c r="F406" s="2" t="e">
        <f>SUMIFS(#REF!,#REF!,$B406,#REF!,$F$3)</f>
        <v>#REF!</v>
      </c>
      <c r="G406" s="15" t="e">
        <f>SUMIFS(#REF!,#REF!,$B406,#REF!,$G$3)</f>
        <v>#REF!</v>
      </c>
      <c r="H406" s="15" t="e">
        <f t="shared" si="6"/>
        <v>#REF!</v>
      </c>
      <c r="I406">
        <f>IFERROR(VLOOKUP($B406,#REF!,11,0),0)</f>
        <v>0</v>
      </c>
      <c r="J406" s="33" t="e">
        <f>VLOOKUP($B406,#REF!,1,0)</f>
        <v>#REF!</v>
      </c>
    </row>
    <row r="407" spans="1:10" x14ac:dyDescent="0.25">
      <c r="A407" s="3">
        <v>1</v>
      </c>
      <c r="B407" s="10" t="s">
        <v>963</v>
      </c>
      <c r="C407" s="5" t="s">
        <v>962</v>
      </c>
      <c r="D407" s="5" t="str">
        <f>VLOOKUP($B407,'CUABRO BASICO '!$B:$D,3,0)</f>
        <v>PRILVER 2.5mg CAJA/16 TABLETAS,ORAL</v>
      </c>
      <c r="E407" s="4" t="e">
        <f>SUMIFS(#REF!,#REF!,$B407,#REF!,$E$3)</f>
        <v>#REF!</v>
      </c>
      <c r="F407" s="2" t="e">
        <f>SUMIFS(#REF!,#REF!,$B407,#REF!,$F$3)</f>
        <v>#REF!</v>
      </c>
      <c r="G407" s="15" t="e">
        <f>SUMIFS(#REF!,#REF!,$B407,#REF!,$G$3)</f>
        <v>#REF!</v>
      </c>
      <c r="H407" s="15" t="e">
        <f t="shared" si="6"/>
        <v>#REF!</v>
      </c>
      <c r="I407">
        <f>IFERROR(VLOOKUP($B407,#REF!,11,0),0)</f>
        <v>0</v>
      </c>
      <c r="J407" s="33" t="e">
        <f>VLOOKUP($B407,#REF!,1,0)</f>
        <v>#REF!</v>
      </c>
    </row>
    <row r="408" spans="1:10" hidden="1" x14ac:dyDescent="0.25">
      <c r="A408" s="3">
        <v>1</v>
      </c>
      <c r="B408" s="10" t="s">
        <v>1639</v>
      </c>
      <c r="C408" s="48" t="s">
        <v>1641</v>
      </c>
      <c r="D408" s="5" t="str">
        <f>VLOOKUP($B408,'CUABRO BASICO '!$B:$D,3,0)</f>
        <v>LUCENTIS  10 MG/0.05 ML CAJA/1 AMPULA,INTRAVENOSA</v>
      </c>
      <c r="E408" s="4" t="e">
        <f>SUMIFS(#REF!,#REF!,$B408,#REF!,$E$3)</f>
        <v>#REF!</v>
      </c>
      <c r="F408" s="2" t="e">
        <f>SUMIFS(#REF!,#REF!,$B408,#REF!,$F$3)</f>
        <v>#REF!</v>
      </c>
      <c r="G408" s="15" t="e">
        <f>SUMIFS(#REF!,#REF!,$B408,#REF!,$G$3)</f>
        <v>#REF!</v>
      </c>
      <c r="H408" s="15" t="e">
        <f t="shared" si="6"/>
        <v>#REF!</v>
      </c>
      <c r="I408">
        <f>IFERROR(VLOOKUP($B408,#REF!,11,0),0)</f>
        <v>0</v>
      </c>
      <c r="J408" s="33" t="e">
        <f>VLOOKUP($B408,#REF!,1,0)</f>
        <v>#REF!</v>
      </c>
    </row>
    <row r="409" spans="1:10" x14ac:dyDescent="0.25">
      <c r="A409" s="3">
        <v>1</v>
      </c>
      <c r="B409" s="10" t="s">
        <v>975</v>
      </c>
      <c r="C409" s="49" t="s">
        <v>972</v>
      </c>
      <c r="D409" s="5" t="str">
        <f>VLOOKUP($B409,'CUABRO BASICO '!$B:$D,3,0)</f>
        <v>ULGASTRIN 300 mg CAJA/10 GRAGEAS,ORAL</v>
      </c>
      <c r="E409" s="4" t="e">
        <f>SUMIFS(#REF!,#REF!,$B409,#REF!,$E$3)</f>
        <v>#REF!</v>
      </c>
      <c r="F409" s="2" t="e">
        <f>SUMIFS(#REF!,#REF!,$B409,#REF!,$F$3)</f>
        <v>#REF!</v>
      </c>
      <c r="G409" s="15" t="e">
        <f>SUMIFS(#REF!,#REF!,$B409,#REF!,$G$3)</f>
        <v>#REF!</v>
      </c>
      <c r="H409" s="15" t="e">
        <f t="shared" si="6"/>
        <v>#REF!</v>
      </c>
      <c r="I409">
        <f>IFERROR(VLOOKUP($B409,#REF!,11,0),0)</f>
        <v>0</v>
      </c>
      <c r="J409" s="33" t="e">
        <f>VLOOKUP($B409,#REF!,1,0)</f>
        <v>#REF!</v>
      </c>
    </row>
    <row r="410" spans="1:10" x14ac:dyDescent="0.25">
      <c r="A410" s="3">
        <v>1</v>
      </c>
      <c r="B410" s="10" t="s">
        <v>1642</v>
      </c>
      <c r="C410" s="5" t="s">
        <v>1644</v>
      </c>
      <c r="D410" s="5" t="str">
        <f>VLOOKUP($B410,'CUABRO BASICO '!$B:$D,3,0)</f>
        <v>FLONORM 200 MG CAJA/28 TABLETAS,ORAL</v>
      </c>
      <c r="E410" s="4" t="e">
        <f>SUMIFS(#REF!,#REF!,$B410,#REF!,$E$3)</f>
        <v>#REF!</v>
      </c>
      <c r="F410" s="2" t="e">
        <f>SUMIFS(#REF!,#REF!,$B410,#REF!,$F$3)</f>
        <v>#REF!</v>
      </c>
      <c r="G410" s="15" t="e">
        <f>SUMIFS(#REF!,#REF!,$B410,#REF!,$G$3)</f>
        <v>#REF!</v>
      </c>
      <c r="H410" s="15" t="e">
        <f t="shared" si="6"/>
        <v>#REF!</v>
      </c>
      <c r="I410">
        <f>IFERROR(VLOOKUP($B410,#REF!,11,0),0)</f>
        <v>0</v>
      </c>
      <c r="J410" s="33" t="e">
        <f>VLOOKUP($B410,#REF!,1,0)</f>
        <v>#REF!</v>
      </c>
    </row>
    <row r="411" spans="1:10" hidden="1" x14ac:dyDescent="0.25">
      <c r="A411" s="3">
        <v>1</v>
      </c>
      <c r="B411" s="10" t="s">
        <v>1648</v>
      </c>
      <c r="C411" s="5" t="s">
        <v>1647</v>
      </c>
      <c r="D411" s="5" t="str">
        <f>VLOOKUP($B411,'CUABRO BASICO '!$B:$D,3,0)</f>
        <v>RESKIZOF 1 MG CAJA/20 TABLETAS,ORAL</v>
      </c>
      <c r="E411" s="4" t="e">
        <f>SUMIFS(#REF!,#REF!,$B411,#REF!,$E$3)</f>
        <v>#REF!</v>
      </c>
      <c r="F411" s="2" t="e">
        <f>SUMIFS(#REF!,#REF!,$B411,#REF!,$F$3)</f>
        <v>#REF!</v>
      </c>
      <c r="G411" s="15" t="e">
        <f>SUMIFS(#REF!,#REF!,$B411,#REF!,$G$3)</f>
        <v>#REF!</v>
      </c>
      <c r="H411" s="15" t="e">
        <f t="shared" si="6"/>
        <v>#REF!</v>
      </c>
      <c r="I411">
        <f>IFERROR(VLOOKUP($B411,#REF!,11,0),0)</f>
        <v>0</v>
      </c>
      <c r="J411" s="33" t="e">
        <f>VLOOKUP($B411,#REF!,1,0)</f>
        <v>#REF!</v>
      </c>
    </row>
    <row r="412" spans="1:10" x14ac:dyDescent="0.25">
      <c r="A412" s="3">
        <v>1</v>
      </c>
      <c r="B412" s="10" t="s">
        <v>1650</v>
      </c>
      <c r="C412" s="5" t="s">
        <v>1647</v>
      </c>
      <c r="D412" s="5" t="str">
        <f>VLOOKUP($B412,'CUABRO BASICO '!$B:$D,3,0)</f>
        <v>RISPERIDONA ( PSICOFARMA) 2 MG CAJA/40 TABLETAS,ORAL</v>
      </c>
      <c r="E412" s="4" t="e">
        <f>SUMIFS(#REF!,#REF!,$B412,#REF!,$E$3)</f>
        <v>#REF!</v>
      </c>
      <c r="F412" s="2" t="e">
        <f>SUMIFS(#REF!,#REF!,$B412,#REF!,$F$3)</f>
        <v>#REF!</v>
      </c>
      <c r="G412" s="15" t="e">
        <f>SUMIFS(#REF!,#REF!,$B412,#REF!,$G$3)</f>
        <v>#REF!</v>
      </c>
      <c r="H412" s="15" t="e">
        <f t="shared" si="6"/>
        <v>#REF!</v>
      </c>
      <c r="I412">
        <f>IFERROR(VLOOKUP($B412,#REF!,11,0),0)</f>
        <v>0</v>
      </c>
      <c r="J412" s="33" t="e">
        <f>VLOOKUP($B412,#REF!,1,0)</f>
        <v>#REF!</v>
      </c>
    </row>
    <row r="413" spans="1:10" hidden="1" x14ac:dyDescent="0.25">
      <c r="A413" s="3">
        <v>1</v>
      </c>
      <c r="B413" s="10" t="s">
        <v>1652</v>
      </c>
      <c r="C413" s="5" t="s">
        <v>1647</v>
      </c>
      <c r="D413" s="5" t="str">
        <f>VLOOKUP($B413,'CUABRO BASICO '!$B:$D,3,0)</f>
        <v>RISPERDAL 100 MG (1MG/ML) FCO 60 ML, ORAL</v>
      </c>
      <c r="E413" s="4" t="e">
        <f>SUMIFS(#REF!,#REF!,$B413,#REF!,$E$3)</f>
        <v>#REF!</v>
      </c>
      <c r="F413" s="2" t="e">
        <f>SUMIFS(#REF!,#REF!,$B413,#REF!,$F$3)</f>
        <v>#REF!</v>
      </c>
      <c r="G413" s="15" t="e">
        <f>SUMIFS(#REF!,#REF!,$B413,#REF!,$G$3)</f>
        <v>#REF!</v>
      </c>
      <c r="H413" s="15" t="e">
        <f t="shared" si="6"/>
        <v>#REF!</v>
      </c>
      <c r="I413">
        <f>IFERROR(VLOOKUP($B413,#REF!,11,0),0)</f>
        <v>0</v>
      </c>
      <c r="J413" s="33" t="e">
        <f>VLOOKUP($B413,#REF!,1,0)</f>
        <v>#REF!</v>
      </c>
    </row>
    <row r="414" spans="1:10" hidden="1" x14ac:dyDescent="0.25">
      <c r="A414" s="3">
        <v>1</v>
      </c>
      <c r="B414" s="10" t="s">
        <v>1654</v>
      </c>
      <c r="C414" s="5" t="s">
        <v>1656</v>
      </c>
      <c r="D414" s="5" t="str">
        <f>VLOOKUP($B414,'CUABRO BASICO '!$B:$D,3,0)</f>
        <v>NORVIR 100MG CAJA/30 TABLETAS,ORAL</v>
      </c>
      <c r="E414" s="4" t="e">
        <f>SUMIFS(#REF!,#REF!,$B414,#REF!,$E$3)</f>
        <v>#REF!</v>
      </c>
      <c r="F414" s="2" t="e">
        <f>SUMIFS(#REF!,#REF!,$B414,#REF!,$F$3)</f>
        <v>#REF!</v>
      </c>
      <c r="G414" s="15" t="e">
        <f>SUMIFS(#REF!,#REF!,$B414,#REF!,$G$3)</f>
        <v>#REF!</v>
      </c>
      <c r="H414" s="15" t="e">
        <f t="shared" si="6"/>
        <v>#REF!</v>
      </c>
      <c r="I414">
        <f>IFERROR(VLOOKUP($B414,#REF!,11,0),0)</f>
        <v>0</v>
      </c>
      <c r="J414" s="33" t="e">
        <f>VLOOKUP($B414,#REF!,1,0)</f>
        <v>#REF!</v>
      </c>
    </row>
    <row r="415" spans="1:10" x14ac:dyDescent="0.25">
      <c r="A415" s="3">
        <v>1</v>
      </c>
      <c r="B415" s="10" t="s">
        <v>1657</v>
      </c>
      <c r="C415" s="5" t="s">
        <v>1659</v>
      </c>
      <c r="D415" s="5" t="str">
        <f>VLOOKUP($B415,'CUABRO BASICO '!$B:$D,3,0)</f>
        <v>MABTHERA 100 MG CAJA/2 CAJA,INTRAVENOSA</v>
      </c>
      <c r="E415" s="4" t="e">
        <f>SUMIFS(#REF!,#REF!,$B415,#REF!,$E$3)</f>
        <v>#REF!</v>
      </c>
      <c r="F415" s="2" t="e">
        <f>SUMIFS(#REF!,#REF!,$B415,#REF!,$F$3)</f>
        <v>#REF!</v>
      </c>
      <c r="G415" s="15" t="e">
        <f>SUMIFS(#REF!,#REF!,$B415,#REF!,$G$3)</f>
        <v>#REF!</v>
      </c>
      <c r="H415" s="15" t="e">
        <f t="shared" si="6"/>
        <v>#REF!</v>
      </c>
      <c r="I415">
        <f>IFERROR(VLOOKUP($B415,#REF!,11,0),0)</f>
        <v>0</v>
      </c>
      <c r="J415" s="33" t="e">
        <f>VLOOKUP($B415,#REF!,1,0)</f>
        <v>#REF!</v>
      </c>
    </row>
    <row r="416" spans="1:10" x14ac:dyDescent="0.25">
      <c r="A416" s="3">
        <v>1</v>
      </c>
      <c r="B416" s="10" t="s">
        <v>1660</v>
      </c>
      <c r="C416" s="5" t="s">
        <v>1659</v>
      </c>
      <c r="D416" s="5" t="str">
        <f>VLOOKUP($B416,'CUABRO BASICO '!$B:$D,3,0)</f>
        <v>MABTHERA 500mg./50ml. FCO /1 SOLUCION,INTRAVENOSA</v>
      </c>
      <c r="E416" s="4" t="e">
        <f>SUMIFS(#REF!,#REF!,$B416,#REF!,$E$3)</f>
        <v>#REF!</v>
      </c>
      <c r="F416" s="2" t="e">
        <f>SUMIFS(#REF!,#REF!,$B416,#REF!,$F$3)</f>
        <v>#REF!</v>
      </c>
      <c r="G416" s="15" t="e">
        <f>SUMIFS(#REF!,#REF!,$B416,#REF!,$G$3)</f>
        <v>#REF!</v>
      </c>
      <c r="H416" s="15" t="e">
        <f t="shared" si="6"/>
        <v>#REF!</v>
      </c>
      <c r="I416">
        <f>IFERROR(VLOOKUP($B416,#REF!,11,0),0)</f>
        <v>0</v>
      </c>
      <c r="J416" s="33" t="e">
        <f>VLOOKUP($B416,#REF!,1,0)</f>
        <v>#REF!</v>
      </c>
    </row>
    <row r="417" spans="1:10" hidden="1" x14ac:dyDescent="0.25">
      <c r="A417" s="3">
        <v>1</v>
      </c>
      <c r="B417" s="10" t="s">
        <v>1662</v>
      </c>
      <c r="C417" s="5" t="s">
        <v>1664</v>
      </c>
      <c r="D417" s="5" t="str">
        <f>VLOOKUP($B417,'CUABRO BASICO '!$B:$D,3,0)</f>
        <v>EXELON 4.6 /24 hrs. CAJA/30 PARCHES,CUTÁNEA</v>
      </c>
      <c r="E417" s="4" t="e">
        <f>SUMIFS(#REF!,#REF!,$B417,#REF!,$E$3)</f>
        <v>#REF!</v>
      </c>
      <c r="F417" s="2" t="e">
        <f>SUMIFS(#REF!,#REF!,$B417,#REF!,$F$3)</f>
        <v>#REF!</v>
      </c>
      <c r="G417" s="15" t="e">
        <f>SUMIFS(#REF!,#REF!,$B417,#REF!,$G$3)</f>
        <v>#REF!</v>
      </c>
      <c r="H417" s="15" t="e">
        <f t="shared" si="6"/>
        <v>#REF!</v>
      </c>
      <c r="I417">
        <f>IFERROR(VLOOKUP($B417,#REF!,11,0),0)</f>
        <v>0</v>
      </c>
      <c r="J417" s="33" t="e">
        <f>VLOOKUP($B417,#REF!,1,0)</f>
        <v>#REF!</v>
      </c>
    </row>
    <row r="418" spans="1:10" hidden="1" x14ac:dyDescent="0.25">
      <c r="A418" s="3">
        <v>1</v>
      </c>
      <c r="B418" s="10" t="s">
        <v>1665</v>
      </c>
      <c r="C418" s="5" t="s">
        <v>1667</v>
      </c>
      <c r="D418" s="5" t="str">
        <f>VLOOKUP($B418,'CUABRO BASICO '!$B:$D,3,0)</f>
        <v>NPLATE 250 MCG. FRASCO/1 AMPULA,INTRAMUSCULAR O INTRAVENOSA</v>
      </c>
      <c r="E418" s="4" t="e">
        <f>SUMIFS(#REF!,#REF!,$B418,#REF!,$E$3)</f>
        <v>#REF!</v>
      </c>
      <c r="F418" s="2" t="e">
        <f>SUMIFS(#REF!,#REF!,$B418,#REF!,$F$3)</f>
        <v>#REF!</v>
      </c>
      <c r="G418" s="15" t="e">
        <f>SUMIFS(#REF!,#REF!,$B418,#REF!,$G$3)</f>
        <v>#REF!</v>
      </c>
      <c r="H418" s="15" t="e">
        <f t="shared" si="6"/>
        <v>#REF!</v>
      </c>
      <c r="I418">
        <f>IFERROR(VLOOKUP($B418,#REF!,11,0),0)</f>
        <v>0</v>
      </c>
      <c r="J418" s="33" t="e">
        <f>VLOOKUP($B418,#REF!,1,0)</f>
        <v>#REF!</v>
      </c>
    </row>
    <row r="419" spans="1:10" hidden="1" x14ac:dyDescent="0.25">
      <c r="A419" s="3">
        <v>1</v>
      </c>
      <c r="B419" s="10" t="s">
        <v>981</v>
      </c>
      <c r="C419" s="5" t="s">
        <v>983</v>
      </c>
      <c r="D419" s="5" t="str">
        <f>VLOOKUP($B419,'CUABRO BASICO '!$B:$D,3,0)</f>
        <v>ROBOTEK 20 MG CAJA/30 TABLETAS,ORAL</v>
      </c>
      <c r="E419" s="4" t="e">
        <f>SUMIFS(#REF!,#REF!,$B419,#REF!,$E$3)</f>
        <v>#REF!</v>
      </c>
      <c r="F419" s="2" t="e">
        <f>SUMIFS(#REF!,#REF!,$B419,#REF!,$F$3)</f>
        <v>#REF!</v>
      </c>
      <c r="G419" s="15" t="e">
        <f>SUMIFS(#REF!,#REF!,$B419,#REF!,$G$3)</f>
        <v>#REF!</v>
      </c>
      <c r="H419" s="15" t="e">
        <f t="shared" si="6"/>
        <v>#REF!</v>
      </c>
      <c r="I419">
        <f>IFERROR(VLOOKUP($B419,#REF!,11,0),0)</f>
        <v>0</v>
      </c>
      <c r="J419" s="33" t="e">
        <f>VLOOKUP($B419,#REF!,1,0)</f>
        <v>#REF!</v>
      </c>
    </row>
    <row r="420" spans="1:10" x14ac:dyDescent="0.25">
      <c r="A420" s="3">
        <v>1</v>
      </c>
      <c r="B420" s="10" t="s">
        <v>2041</v>
      </c>
      <c r="C420" s="5" t="s">
        <v>1670</v>
      </c>
      <c r="D420" s="5">
        <f>IFERROR(VLOOKUP($B420,'CUABRO BASICO '!$B:$D,3,0), )</f>
        <v>0</v>
      </c>
      <c r="E420" s="4" t="e">
        <f>SUMIFS(#REF!,#REF!,$B420,#REF!,$E$3)</f>
        <v>#REF!</v>
      </c>
      <c r="F420" s="2" t="e">
        <f>SUMIFS(#REF!,#REF!,$B420,#REF!,$F$3)</f>
        <v>#REF!</v>
      </c>
      <c r="G420" s="15" t="e">
        <f>SUMIFS(#REF!,#REF!,$B420,#REF!,$G$3)</f>
        <v>#REF!</v>
      </c>
      <c r="H420" s="15" t="e">
        <f t="shared" si="6"/>
        <v>#REF!</v>
      </c>
      <c r="I420">
        <f>IFERROR(VLOOKUP($B420,#REF!,11,0),0)</f>
        <v>0</v>
      </c>
      <c r="J420" s="33" t="e">
        <f>VLOOKUP($B420,#REF!,1,0)</f>
        <v>#REF!</v>
      </c>
    </row>
    <row r="421" spans="1:10" x14ac:dyDescent="0.25">
      <c r="A421" s="3">
        <v>1</v>
      </c>
      <c r="B421" s="10" t="s">
        <v>1668</v>
      </c>
      <c r="C421" s="5" t="s">
        <v>1670</v>
      </c>
      <c r="D421" s="5" t="str">
        <f>VLOOKUP($B421,'CUABRO BASICO '!$B:$D,3,0)</f>
        <v>NUBRENZA 8MG/24H CAJA/14 PARCHES,CUTÁNEA (LIBERACIÓN TRANSDÉRMICA)</v>
      </c>
      <c r="E421" s="4" t="e">
        <f>SUMIFS(#REF!,#REF!,$B421,#REF!,$E$3)</f>
        <v>#REF!</v>
      </c>
      <c r="F421" s="2" t="e">
        <f>SUMIFS(#REF!,#REF!,$B421,#REF!,$F$3)</f>
        <v>#REF!</v>
      </c>
      <c r="G421" s="15" t="e">
        <f>SUMIFS(#REF!,#REF!,$B421,#REF!,$G$3)</f>
        <v>#REF!</v>
      </c>
      <c r="H421" s="15" t="e">
        <f t="shared" si="6"/>
        <v>#REF!</v>
      </c>
      <c r="I421">
        <f>IFERROR(VLOOKUP($B421,#REF!,11,0),0)</f>
        <v>0</v>
      </c>
      <c r="J421" s="33" t="e">
        <f>VLOOKUP($B421,#REF!,1,0)</f>
        <v>#REF!</v>
      </c>
    </row>
    <row r="422" spans="1:10" x14ac:dyDescent="0.25">
      <c r="A422" s="3">
        <v>1</v>
      </c>
      <c r="B422" s="10" t="s">
        <v>984</v>
      </c>
      <c r="C422" s="5" t="s">
        <v>986</v>
      </c>
      <c r="D422" s="5" t="str">
        <f>VLOOKUP($B422,'CUABRO BASICO '!$B:$D,3,0)</f>
        <v>GLIRRON (HIERRO SACAROSA) 100mg/5ml CAJA/1 AMPULA,INTRAMUSCULAR</v>
      </c>
      <c r="E422" s="4" t="e">
        <f>SUMIFS(#REF!,#REF!,$B422,#REF!,$E$3)</f>
        <v>#REF!</v>
      </c>
      <c r="F422" s="2" t="e">
        <f>SUMIFS(#REF!,#REF!,$B422,#REF!,$F$3)</f>
        <v>#REF!</v>
      </c>
      <c r="G422" s="15" t="e">
        <f>SUMIFS(#REF!,#REF!,$B422,#REF!,$G$3)</f>
        <v>#REF!</v>
      </c>
      <c r="H422" s="15" t="e">
        <f t="shared" si="6"/>
        <v>#REF!</v>
      </c>
      <c r="I422">
        <f>IFERROR(VLOOKUP($B422,#REF!,11,0),0)</f>
        <v>0</v>
      </c>
      <c r="J422" s="33" t="e">
        <f>VLOOKUP($B422,#REF!,1,0)</f>
        <v>#REF!</v>
      </c>
    </row>
    <row r="423" spans="1:10" x14ac:dyDescent="0.25">
      <c r="A423" s="3">
        <v>1</v>
      </c>
      <c r="B423" s="10" t="s">
        <v>987</v>
      </c>
      <c r="C423" s="5" t="s">
        <v>989</v>
      </c>
      <c r="D423" s="5" t="str">
        <f>VLOOKUP($B423,'CUABRO BASICO '!$B:$D,3,0)</f>
        <v>ASSAL 100 MCG CAJA/200 INHALADOR,INHALADA</v>
      </c>
      <c r="E423" s="4" t="e">
        <f>SUMIFS(#REF!,#REF!,$B423,#REF!,$E$3)</f>
        <v>#REF!</v>
      </c>
      <c r="F423" s="2" t="e">
        <f>SUMIFS(#REF!,#REF!,$B423,#REF!,$F$3)</f>
        <v>#REF!</v>
      </c>
      <c r="G423" s="15" t="e">
        <f>SUMIFS(#REF!,#REF!,$B423,#REF!,$G$3)</f>
        <v>#REF!</v>
      </c>
      <c r="H423" s="15" t="e">
        <f t="shared" si="6"/>
        <v>#REF!</v>
      </c>
      <c r="I423">
        <f>IFERROR(VLOOKUP($B423,#REF!,11,0),0)</f>
        <v>0</v>
      </c>
      <c r="J423" s="33" t="e">
        <f>VLOOKUP($B423,#REF!,1,0)</f>
        <v>#REF!</v>
      </c>
    </row>
    <row r="424" spans="1:10" x14ac:dyDescent="0.25">
      <c r="A424" s="3">
        <v>1</v>
      </c>
      <c r="B424" s="10" t="s">
        <v>991</v>
      </c>
      <c r="C424" s="5" t="s">
        <v>993</v>
      </c>
      <c r="D424" s="5" t="str">
        <f>VLOOKUP($B424,'CUABRO BASICO '!$B:$D,3,0)</f>
        <v>SALBUTAMOL/AMBROXOL 0.040GR/0.150GR FRASCO/5 FRASCO,ORAL</v>
      </c>
      <c r="E424" s="4" t="e">
        <f>SUMIFS(#REF!,#REF!,$B424,#REF!,$E$3)</f>
        <v>#REF!</v>
      </c>
      <c r="F424" s="2" t="e">
        <f>SUMIFS(#REF!,#REF!,$B424,#REF!,$F$3)</f>
        <v>#REF!</v>
      </c>
      <c r="G424" s="15" t="e">
        <f>SUMIFS(#REF!,#REF!,$B424,#REF!,$G$3)</f>
        <v>#REF!</v>
      </c>
      <c r="H424" s="15" t="e">
        <f t="shared" si="6"/>
        <v>#REF!</v>
      </c>
      <c r="I424">
        <f>IFERROR(VLOOKUP($B424,#REF!,11,0),0)</f>
        <v>0</v>
      </c>
      <c r="J424" s="33" t="e">
        <f>VLOOKUP($B424,#REF!,1,0)</f>
        <v>#REF!</v>
      </c>
    </row>
    <row r="425" spans="1:10" x14ac:dyDescent="0.25">
      <c r="A425" s="3">
        <v>1</v>
      </c>
      <c r="B425" s="10" t="s">
        <v>995</v>
      </c>
      <c r="C425" s="5" t="s">
        <v>997</v>
      </c>
      <c r="D425" s="5" t="str">
        <f>VLOOKUP($B425,'CUABRO BASICO '!$B:$D,3,0)</f>
        <v>SERETIDE DISKUS 50MCG/100MCG CAJA/60 DOSIS,INHALADA</v>
      </c>
      <c r="E425" s="4" t="e">
        <f>SUMIFS(#REF!,#REF!,$B425,#REF!,$E$3)</f>
        <v>#REF!</v>
      </c>
      <c r="F425" s="2" t="e">
        <f>SUMIFS(#REF!,#REF!,$B425,#REF!,$F$3)</f>
        <v>#REF!</v>
      </c>
      <c r="G425" s="15" t="e">
        <f>SUMIFS(#REF!,#REF!,$B425,#REF!,$G$3)</f>
        <v>#REF!</v>
      </c>
      <c r="H425" s="15" t="e">
        <f t="shared" si="6"/>
        <v>#REF!</v>
      </c>
      <c r="I425">
        <f>IFERROR(VLOOKUP($B425,#REF!,11,0),0)</f>
        <v>0</v>
      </c>
      <c r="J425" s="33" t="e">
        <f>VLOOKUP($B425,#REF!,1,0)</f>
        <v>#REF!</v>
      </c>
    </row>
    <row r="426" spans="1:10" hidden="1" x14ac:dyDescent="0.25">
      <c r="A426" s="3">
        <v>1</v>
      </c>
      <c r="B426" s="10" t="s">
        <v>999</v>
      </c>
      <c r="C426" s="5" t="s">
        <v>997</v>
      </c>
      <c r="D426" s="5" t="str">
        <f>VLOOKUP($B426,'CUABRO BASICO '!$B:$D,3,0)</f>
        <v>SERETIDE DISKUS 50MCG/250MCG CAJA/60 DOSIS,INHALADA</v>
      </c>
      <c r="E426" s="4" t="e">
        <f>SUMIFS(#REF!,#REF!,$B426,#REF!,$E$3)</f>
        <v>#REF!</v>
      </c>
      <c r="F426" s="2" t="e">
        <f>SUMIFS(#REF!,#REF!,$B426,#REF!,$F$3)</f>
        <v>#REF!</v>
      </c>
      <c r="G426" s="15" t="e">
        <f>SUMIFS(#REF!,#REF!,$B426,#REF!,$G$3)</f>
        <v>#REF!</v>
      </c>
      <c r="H426" s="15" t="e">
        <f t="shared" si="6"/>
        <v>#REF!</v>
      </c>
      <c r="I426">
        <f>IFERROR(VLOOKUP($B426,#REF!,11,0),0)</f>
        <v>0</v>
      </c>
      <c r="J426" s="33" t="e">
        <f>VLOOKUP($B426,#REF!,1,0)</f>
        <v>#REF!</v>
      </c>
    </row>
    <row r="427" spans="1:10" x14ac:dyDescent="0.25">
      <c r="A427" s="3">
        <v>1</v>
      </c>
      <c r="B427" s="10" t="s">
        <v>1677</v>
      </c>
      <c r="C427" s="5" t="s">
        <v>1679</v>
      </c>
      <c r="D427" s="5" t="str">
        <f>VLOOKUP($B427,'CUABRO BASICO '!$B:$D,3,0)</f>
        <v>ONGLIZA 5MG CAJA/28 TABLETAS,ORAL</v>
      </c>
      <c r="E427" s="4" t="e">
        <f>SUMIFS(#REF!,#REF!,$B427,#REF!,$E$3)</f>
        <v>#REF!</v>
      </c>
      <c r="F427" s="2" t="e">
        <f>SUMIFS(#REF!,#REF!,$B427,#REF!,$F$3)</f>
        <v>#REF!</v>
      </c>
      <c r="G427" s="15" t="e">
        <f>SUMIFS(#REF!,#REF!,$B427,#REF!,$G$3)</f>
        <v>#REF!</v>
      </c>
      <c r="H427" s="15" t="e">
        <f t="shared" si="6"/>
        <v>#REF!</v>
      </c>
      <c r="I427">
        <f>IFERROR(VLOOKUP($B427,#REF!,11,0),0)</f>
        <v>0</v>
      </c>
      <c r="J427" s="33" t="e">
        <f>VLOOKUP($B427,#REF!,1,0)</f>
        <v>#REF!</v>
      </c>
    </row>
    <row r="428" spans="1:10" x14ac:dyDescent="0.25">
      <c r="A428" s="3">
        <v>1</v>
      </c>
      <c r="B428" s="10" t="s">
        <v>1680</v>
      </c>
      <c r="C428" s="5" t="s">
        <v>1682</v>
      </c>
      <c r="D428" s="5" t="str">
        <f>VLOOKUP($B428,'CUABRO BASICO '!$B:$D,3,0)</f>
        <v>KOMBIGLYZE XR 5MG/1000MG CAJA/28 TABLETAS,ORAL</v>
      </c>
      <c r="E428" s="4" t="e">
        <f>SUMIFS(#REF!,#REF!,$B428,#REF!,$E$3)</f>
        <v>#REF!</v>
      </c>
      <c r="F428" s="2" t="e">
        <f>SUMIFS(#REF!,#REF!,$B428,#REF!,$F$3)</f>
        <v>#REF!</v>
      </c>
      <c r="G428" s="15" t="e">
        <f>SUMIFS(#REF!,#REF!,$B428,#REF!,$G$3)</f>
        <v>#REF!</v>
      </c>
      <c r="H428" s="15" t="e">
        <f t="shared" si="6"/>
        <v>#REF!</v>
      </c>
      <c r="I428">
        <f>IFERROR(VLOOKUP($B428,#REF!,11,0),0)</f>
        <v>0</v>
      </c>
      <c r="J428" s="33" t="e">
        <f>VLOOKUP($B428,#REF!,1,0)</f>
        <v>#REF!</v>
      </c>
    </row>
    <row r="429" spans="1:10" x14ac:dyDescent="0.25">
      <c r="A429" s="3">
        <v>1</v>
      </c>
      <c r="B429" s="10" t="s">
        <v>1671</v>
      </c>
      <c r="C429" s="5" t="s">
        <v>1673</v>
      </c>
      <c r="D429" s="5" t="str">
        <f>VLOOKUP($B429,'CUABRO BASICO '!$B:$D,3,0)</f>
        <v>NIAR 5mg CAJA/20 TABLETAS,ORAL</v>
      </c>
      <c r="E429" s="4" t="e">
        <f>SUMIFS(#REF!,#REF!,$B429,#REF!,$E$3)</f>
        <v>#REF!</v>
      </c>
      <c r="F429" s="2" t="e">
        <f>SUMIFS(#REF!,#REF!,$B429,#REF!,$F$3)</f>
        <v>#REF!</v>
      </c>
      <c r="G429" s="15" t="e">
        <f>SUMIFS(#REF!,#REF!,$B429,#REF!,$G$3)</f>
        <v>#REF!</v>
      </c>
      <c r="H429" s="15" t="e">
        <f t="shared" si="6"/>
        <v>#REF!</v>
      </c>
      <c r="I429">
        <f>IFERROR(VLOOKUP($B429,#REF!,11,0),0)</f>
        <v>0</v>
      </c>
      <c r="J429" s="33" t="e">
        <f>VLOOKUP($B429,#REF!,1,0)</f>
        <v>#REF!</v>
      </c>
    </row>
    <row r="430" spans="1:10" x14ac:dyDescent="0.25">
      <c r="A430" s="3">
        <v>1</v>
      </c>
      <c r="B430" s="10" t="s">
        <v>1001</v>
      </c>
      <c r="C430" s="5" t="s">
        <v>1003</v>
      </c>
      <c r="D430" s="5" t="str">
        <f>VLOOKUP($B430,'CUABRO BASICO '!$B:$D,3,0)</f>
        <v>SENOSIDOS A B   ULTRA 8.6mg CAJA/20 COMPRIMIDOS,ORAL</v>
      </c>
      <c r="E430" s="4" t="e">
        <f>SUMIFS(#REF!,#REF!,$B430,#REF!,$E$3)</f>
        <v>#REF!</v>
      </c>
      <c r="F430" s="2" t="e">
        <f>SUMIFS(#REF!,#REF!,$B430,#REF!,$F$3)</f>
        <v>#REF!</v>
      </c>
      <c r="G430" s="15" t="e">
        <f>SUMIFS(#REF!,#REF!,$B430,#REF!,$G$3)</f>
        <v>#REF!</v>
      </c>
      <c r="H430" s="15" t="e">
        <f t="shared" si="6"/>
        <v>#REF!</v>
      </c>
      <c r="I430">
        <f>IFERROR(VLOOKUP($B430,#REF!,11,0),0)</f>
        <v>0</v>
      </c>
      <c r="J430" s="33" t="e">
        <f>VLOOKUP($B430,#REF!,1,0)</f>
        <v>#REF!</v>
      </c>
    </row>
    <row r="431" spans="1:10" hidden="1" x14ac:dyDescent="0.25">
      <c r="A431" s="3">
        <v>1</v>
      </c>
      <c r="B431" s="10" t="s">
        <v>1004</v>
      </c>
      <c r="C431" s="5" t="s">
        <v>1006</v>
      </c>
      <c r="D431" s="5" t="str">
        <f>VLOOKUP($B431,'CUABRO BASICO '!$B:$D,3,0)</f>
        <v>DEPTRAL 50  MG. FRASCO/28 TABLETAS,ORAL</v>
      </c>
      <c r="E431" s="4" t="e">
        <f>SUMIFS(#REF!,#REF!,$B431,#REF!,$E$3)</f>
        <v>#REF!</v>
      </c>
      <c r="F431" s="2" t="e">
        <f>SUMIFS(#REF!,#REF!,$B431,#REF!,$F$3)</f>
        <v>#REF!</v>
      </c>
      <c r="G431" s="15" t="e">
        <f>SUMIFS(#REF!,#REF!,$B431,#REF!,$G$3)</f>
        <v>#REF!</v>
      </c>
      <c r="H431" s="15" t="e">
        <f t="shared" si="6"/>
        <v>#REF!</v>
      </c>
      <c r="I431">
        <f>IFERROR(VLOOKUP($B431,#REF!,11,0),0)</f>
        <v>0</v>
      </c>
      <c r="J431" s="33" t="e">
        <f>VLOOKUP($B431,#REF!,1,0)</f>
        <v>#REF!</v>
      </c>
    </row>
    <row r="432" spans="1:10" x14ac:dyDescent="0.25">
      <c r="A432" s="3">
        <v>1</v>
      </c>
      <c r="B432" s="10" t="s">
        <v>1010</v>
      </c>
      <c r="C432" s="5" t="s">
        <v>1012</v>
      </c>
      <c r="D432" s="5" t="str">
        <f>VLOOKUP($B432,'CUABRO BASICO '!$B:$D,3,0)</f>
        <v>ACTIRAAM 50 MG CAJA/4 TABLETAS,ORAL</v>
      </c>
      <c r="E432" s="4" t="e">
        <f>SUMIFS(#REF!,#REF!,$B432,#REF!,$E$3)</f>
        <v>#REF!</v>
      </c>
      <c r="F432" s="2" t="e">
        <f>SUMIFS(#REF!,#REF!,$B432,#REF!,$F$3)</f>
        <v>#REF!</v>
      </c>
      <c r="G432" s="15" t="e">
        <f>SUMIFS(#REF!,#REF!,$B432,#REF!,$G$3)</f>
        <v>#REF!</v>
      </c>
      <c r="H432" s="15" t="e">
        <f t="shared" si="6"/>
        <v>#REF!</v>
      </c>
      <c r="I432">
        <f>IFERROR(VLOOKUP($B432,#REF!,11,0),0)</f>
        <v>0</v>
      </c>
      <c r="J432" s="33" t="e">
        <f>VLOOKUP($B432,#REF!,1,0)</f>
        <v>#REF!</v>
      </c>
    </row>
    <row r="433" spans="1:10" x14ac:dyDescent="0.25">
      <c r="A433" s="3">
        <v>1</v>
      </c>
      <c r="B433" s="10" t="s">
        <v>1007</v>
      </c>
      <c r="C433" s="5" t="s">
        <v>1009</v>
      </c>
      <c r="D433" s="5" t="str">
        <f>VLOOKUP($B433,'CUABRO BASICO '!$B:$D,3,0)</f>
        <v>SIMLO 20MG CAJA/30 TABLETAS,ORAL</v>
      </c>
      <c r="E433" s="4" t="e">
        <f>SUMIFS(#REF!,#REF!,$B433,#REF!,$E$3)</f>
        <v>#REF!</v>
      </c>
      <c r="F433" s="2" t="e">
        <f>SUMIFS(#REF!,#REF!,$B433,#REF!,$F$3)</f>
        <v>#REF!</v>
      </c>
      <c r="G433" s="15" t="e">
        <f>SUMIFS(#REF!,#REF!,$B433,#REF!,$G$3)</f>
        <v>#REF!</v>
      </c>
      <c r="H433" s="15" t="e">
        <f t="shared" si="6"/>
        <v>#REF!</v>
      </c>
      <c r="I433">
        <f>IFERROR(VLOOKUP($B433,#REF!,11,0),0)</f>
        <v>0</v>
      </c>
      <c r="J433" s="33" t="e">
        <f>VLOOKUP($B433,#REF!,1,0)</f>
        <v>#REF!</v>
      </c>
    </row>
    <row r="434" spans="1:10" x14ac:dyDescent="0.25">
      <c r="A434" s="3">
        <v>1</v>
      </c>
      <c r="B434" s="10" t="s">
        <v>1686</v>
      </c>
      <c r="C434" s="5" t="s">
        <v>1688</v>
      </c>
      <c r="D434" s="5" t="str">
        <f>VLOOKUP($B434,'CUABRO BASICO '!$B:$D,3,0)</f>
        <v>JANUMET 50mg/500mg CAJA/56 TABLETAS,ORAL</v>
      </c>
      <c r="E434" s="4" t="e">
        <f>SUMIFS(#REF!,#REF!,$B434,#REF!,$E$3)</f>
        <v>#REF!</v>
      </c>
      <c r="F434" s="2" t="e">
        <f>SUMIFS(#REF!,#REF!,$B434,#REF!,$F$3)</f>
        <v>#REF!</v>
      </c>
      <c r="G434" s="15" t="e">
        <f>SUMIFS(#REF!,#REF!,$B434,#REF!,$G$3)</f>
        <v>#REF!</v>
      </c>
      <c r="H434" s="15" t="e">
        <f t="shared" si="6"/>
        <v>#REF!</v>
      </c>
      <c r="I434">
        <f>IFERROR(VLOOKUP($B434,#REF!,11,0),0)</f>
        <v>0</v>
      </c>
      <c r="J434" s="33" t="e">
        <f>VLOOKUP($B434,#REF!,1,0)</f>
        <v>#REF!</v>
      </c>
    </row>
    <row r="435" spans="1:10" x14ac:dyDescent="0.25">
      <c r="A435" s="3">
        <v>1</v>
      </c>
      <c r="B435" s="10" t="s">
        <v>1023</v>
      </c>
      <c r="C435" s="5" t="s">
        <v>1025</v>
      </c>
      <c r="D435" s="5" t="str">
        <f>VLOOKUP($B435,'CUABRO BASICO '!$B:$D,3,0)</f>
        <v>AZULFIDINA 500mg FRASCO/60 GRAGEAS,ORAL</v>
      </c>
      <c r="E435" s="4" t="e">
        <f>SUMIFS(#REF!,#REF!,$B435,#REF!,$E$3)</f>
        <v>#REF!</v>
      </c>
      <c r="F435" s="2" t="e">
        <f>SUMIFS(#REF!,#REF!,$B435,#REF!,$F$3)</f>
        <v>#REF!</v>
      </c>
      <c r="G435" s="15" t="e">
        <f>SUMIFS(#REF!,#REF!,$B435,#REF!,$G$3)</f>
        <v>#REF!</v>
      </c>
      <c r="H435" s="15" t="e">
        <f t="shared" si="6"/>
        <v>#REF!</v>
      </c>
      <c r="I435">
        <f>IFERROR(VLOOKUP($B435,#REF!,11,0),0)</f>
        <v>0</v>
      </c>
      <c r="J435" s="33" t="e">
        <f>VLOOKUP($B435,#REF!,1,0)</f>
        <v>#REF!</v>
      </c>
    </row>
    <row r="436" spans="1:10" hidden="1" x14ac:dyDescent="0.25">
      <c r="A436" s="3">
        <v>1</v>
      </c>
      <c r="B436" s="10" t="s">
        <v>1026</v>
      </c>
      <c r="C436" s="5" t="s">
        <v>1028</v>
      </c>
      <c r="D436" s="5" t="str">
        <f>VLOOKUP($B436,'CUABRO BASICO '!$B:$D,3,0)</f>
        <v>Renidac 200 CAJA/20 TABLETAS,ORAL</v>
      </c>
      <c r="E436" s="4" t="e">
        <f>SUMIFS(#REF!,#REF!,$B436,#REF!,$E$3)</f>
        <v>#REF!</v>
      </c>
      <c r="F436" s="2" t="e">
        <f>SUMIFS(#REF!,#REF!,$B436,#REF!,$F$3)</f>
        <v>#REF!</v>
      </c>
      <c r="G436" s="15" t="e">
        <f>SUMIFS(#REF!,#REF!,$B436,#REF!,$G$3)</f>
        <v>#REF!</v>
      </c>
      <c r="H436" s="15" t="e">
        <f t="shared" si="6"/>
        <v>#REF!</v>
      </c>
      <c r="I436">
        <f>IFERROR(VLOOKUP($B436,#REF!,11,0),0)</f>
        <v>0</v>
      </c>
      <c r="J436" s="33" t="e">
        <f>VLOOKUP($B436,#REF!,1,0)</f>
        <v>#REF!</v>
      </c>
    </row>
    <row r="437" spans="1:10" hidden="1" x14ac:dyDescent="0.25">
      <c r="A437" s="3">
        <v>1</v>
      </c>
      <c r="B437" s="10" t="s">
        <v>1689</v>
      </c>
      <c r="C437" s="5" t="s">
        <v>1691</v>
      </c>
      <c r="D437" s="5" t="str">
        <f>VLOOKUP($B437,'CUABRO BASICO '!$B:$D,3,0)</f>
        <v>OCTRALIN 1 MG CAJA/50 CAPSULAS,ORAL</v>
      </c>
      <c r="E437" s="4" t="e">
        <f>SUMIFS(#REF!,#REF!,$B437,#REF!,$E$3)</f>
        <v>#REF!</v>
      </c>
      <c r="F437" s="2" t="e">
        <f>SUMIFS(#REF!,#REF!,$B437,#REF!,$F$3)</f>
        <v>#REF!</v>
      </c>
      <c r="G437" s="15" t="e">
        <f>SUMIFS(#REF!,#REF!,$B437,#REF!,$G$3)</f>
        <v>#REF!</v>
      </c>
      <c r="H437" s="15" t="e">
        <f t="shared" si="6"/>
        <v>#REF!</v>
      </c>
      <c r="I437">
        <f>IFERROR(VLOOKUP($B437,#REF!,11,0),0)</f>
        <v>0</v>
      </c>
      <c r="J437" s="33" t="e">
        <f>VLOOKUP($B437,#REF!,1,0)</f>
        <v>#REF!</v>
      </c>
    </row>
    <row r="438" spans="1:10" x14ac:dyDescent="0.25">
      <c r="A438" s="3">
        <v>1</v>
      </c>
      <c r="B438" s="10" t="s">
        <v>1692</v>
      </c>
      <c r="C438" s="5" t="s">
        <v>1691</v>
      </c>
      <c r="D438" s="5" t="str">
        <f>VLOOKUP($B438,'CUABRO BASICO '!$B:$D,3,0)</f>
        <v>TRADERMA 0.1% TUBO /30 UNGÜENTO,TOPICA</v>
      </c>
      <c r="E438" s="4" t="e">
        <f>SUMIFS(#REF!,#REF!,$B438,#REF!,$E$3)</f>
        <v>#REF!</v>
      </c>
      <c r="F438" s="2" t="e">
        <f>SUMIFS(#REF!,#REF!,$B438,#REF!,$F$3)</f>
        <v>#REF!</v>
      </c>
      <c r="G438" s="15" t="e">
        <f>SUMIFS(#REF!,#REF!,$B438,#REF!,$G$3)</f>
        <v>#REF!</v>
      </c>
      <c r="H438" s="15" t="e">
        <f t="shared" si="6"/>
        <v>#REF!</v>
      </c>
      <c r="I438">
        <f>IFERROR(VLOOKUP($B438,#REF!,11,0),0)</f>
        <v>0</v>
      </c>
      <c r="J438" s="33" t="e">
        <f>VLOOKUP($B438,#REF!,1,0)</f>
        <v>#REF!</v>
      </c>
    </row>
    <row r="439" spans="1:10" x14ac:dyDescent="0.25">
      <c r="A439" s="3">
        <v>1</v>
      </c>
      <c r="B439" s="10" t="s">
        <v>1694</v>
      </c>
      <c r="C439" s="5" t="s">
        <v>1696</v>
      </c>
      <c r="D439" s="5" t="str">
        <f>VLOOKUP($B439,'CUABRO BASICO '!$B:$D,3,0)</f>
        <v>TALIZER 100mg CAJA/50 TABLETAS,ORAL</v>
      </c>
      <c r="E439" s="4" t="e">
        <f>SUMIFS(#REF!,#REF!,$B439,#REF!,$E$3)</f>
        <v>#REF!</v>
      </c>
      <c r="F439" s="2" t="e">
        <f>SUMIFS(#REF!,#REF!,$B439,#REF!,$F$3)</f>
        <v>#REF!</v>
      </c>
      <c r="G439" s="15" t="e">
        <f>SUMIFS(#REF!,#REF!,$B439,#REF!,$G$3)</f>
        <v>#REF!</v>
      </c>
      <c r="H439" s="15" t="e">
        <f t="shared" si="6"/>
        <v>#REF!</v>
      </c>
      <c r="I439">
        <f>IFERROR(VLOOKUP($B439,#REF!,11,0),0)</f>
        <v>0</v>
      </c>
      <c r="J439" s="33" t="e">
        <f>VLOOKUP($B439,#REF!,1,0)</f>
        <v>#REF!</v>
      </c>
    </row>
    <row r="440" spans="1:10" x14ac:dyDescent="0.25">
      <c r="A440" s="3">
        <v>1</v>
      </c>
      <c r="B440" s="10" t="s">
        <v>1697</v>
      </c>
      <c r="C440" s="5" t="s">
        <v>1699</v>
      </c>
      <c r="D440" s="5" t="str">
        <f>VLOOKUP($B440,'CUABRO BASICO '!$B:$D,3,0)</f>
        <v>TAXUS 20 mg CAJA/30 TABLETAS,ORAL</v>
      </c>
      <c r="E440" s="4" t="e">
        <f>SUMIFS(#REF!,#REF!,$B440,#REF!,$E$3)</f>
        <v>#REF!</v>
      </c>
      <c r="F440" s="2" t="e">
        <f>SUMIFS(#REF!,#REF!,$B440,#REF!,$F$3)</f>
        <v>#REF!</v>
      </c>
      <c r="G440" s="15" t="e">
        <f>SUMIFS(#REF!,#REF!,$B440,#REF!,$G$3)</f>
        <v>#REF!</v>
      </c>
      <c r="H440" s="15" t="e">
        <f t="shared" si="6"/>
        <v>#REF!</v>
      </c>
      <c r="I440">
        <f>IFERROR(VLOOKUP($B440,#REF!,11,0),0)</f>
        <v>0</v>
      </c>
      <c r="J440" s="33" t="e">
        <f>VLOOKUP($B440,#REF!,1,0)</f>
        <v>#REF!</v>
      </c>
    </row>
    <row r="441" spans="1:10" hidden="1" x14ac:dyDescent="0.25">
      <c r="A441" s="3">
        <v>1</v>
      </c>
      <c r="B441" s="10" t="s">
        <v>1700</v>
      </c>
      <c r="C441" s="5" t="s">
        <v>1702</v>
      </c>
      <c r="D441" s="5" t="str">
        <f>VLOOKUP($B441,'CUABRO BASICO '!$B:$D,3,0)</f>
        <v>TAMABLAN 0.4MG CAJA/20 CAPSULAS,ORAL</v>
      </c>
      <c r="E441" s="4" t="e">
        <f>SUMIFS(#REF!,#REF!,$B441,#REF!,$E$3)</f>
        <v>#REF!</v>
      </c>
      <c r="F441" s="2" t="e">
        <f>SUMIFS(#REF!,#REF!,$B441,#REF!,$F$3)</f>
        <v>#REF!</v>
      </c>
      <c r="G441" s="15" t="e">
        <f>SUMIFS(#REF!,#REF!,$B441,#REF!,$G$3)</f>
        <v>#REF!</v>
      </c>
      <c r="H441" s="15" t="e">
        <f t="shared" si="6"/>
        <v>#REF!</v>
      </c>
      <c r="I441">
        <f>IFERROR(VLOOKUP($B441,#REF!,11,0),0)</f>
        <v>0</v>
      </c>
      <c r="J441" s="33" t="e">
        <f>VLOOKUP($B441,#REF!,1,0)</f>
        <v>#REF!</v>
      </c>
    </row>
    <row r="442" spans="1:10" x14ac:dyDescent="0.25">
      <c r="A442" s="3">
        <v>1</v>
      </c>
      <c r="B442" s="10" t="s">
        <v>1703</v>
      </c>
      <c r="C442" s="5" t="s">
        <v>1705</v>
      </c>
      <c r="D442" s="5" t="str">
        <f>VLOOKUP($B442,'CUABRO BASICO '!$B:$D,3,0)</f>
        <v>TELARTEQ 80 MG CAJA/30 TABLETAS,ORAL</v>
      </c>
      <c r="E442" s="4" t="e">
        <f>SUMIFS(#REF!,#REF!,$B442,#REF!,$E$3)</f>
        <v>#REF!</v>
      </c>
      <c r="F442" s="2" t="e">
        <f>SUMIFS(#REF!,#REF!,$B442,#REF!,$F$3)</f>
        <v>#REF!</v>
      </c>
      <c r="G442" s="15" t="e">
        <f>SUMIFS(#REF!,#REF!,$B442,#REF!,$G$3)</f>
        <v>#REF!</v>
      </c>
      <c r="H442" s="15" t="e">
        <f t="shared" si="6"/>
        <v>#REF!</v>
      </c>
      <c r="I442">
        <f>IFERROR(VLOOKUP($B442,#REF!,11,0),0)</f>
        <v>0</v>
      </c>
      <c r="J442" s="33" t="e">
        <f>VLOOKUP($B442,#REF!,1,0)</f>
        <v>#REF!</v>
      </c>
    </row>
    <row r="443" spans="1:10" x14ac:dyDescent="0.25">
      <c r="A443" s="3">
        <v>1</v>
      </c>
      <c r="B443" s="10" t="s">
        <v>1029</v>
      </c>
      <c r="C443" s="5" t="s">
        <v>1031</v>
      </c>
      <c r="D443" s="5" t="str">
        <f>VLOOKUP($B443,'CUABRO BASICO '!$B:$D,3,0)</f>
        <v>TERA-CAZ 100MG ENVASE/5 CAPSULAS,ORAL</v>
      </c>
      <c r="E443" s="4" t="e">
        <f>SUMIFS(#REF!,#REF!,$B443,#REF!,$E$3)</f>
        <v>#REF!</v>
      </c>
      <c r="F443" s="2" t="e">
        <f>SUMIFS(#REF!,#REF!,$B443,#REF!,$F$3)</f>
        <v>#REF!</v>
      </c>
      <c r="G443" s="15" t="e">
        <f>SUMIFS(#REF!,#REF!,$B443,#REF!,$G$3)</f>
        <v>#REF!</v>
      </c>
      <c r="H443" s="15" t="e">
        <f t="shared" si="6"/>
        <v>#REF!</v>
      </c>
      <c r="I443">
        <f>IFERROR(VLOOKUP($B443,#REF!,11,0),0)</f>
        <v>0</v>
      </c>
      <c r="J443" s="33" t="e">
        <f>VLOOKUP($B443,#REF!,1,0)</f>
        <v>#REF!</v>
      </c>
    </row>
    <row r="444" spans="1:10" hidden="1" x14ac:dyDescent="0.25">
      <c r="A444" s="3">
        <v>1</v>
      </c>
      <c r="B444" s="10" t="s">
        <v>1032</v>
      </c>
      <c r="C444" s="5" t="s">
        <v>1034</v>
      </c>
      <c r="D444" s="5" t="str">
        <f>VLOOKUP($B444,'CUABRO BASICO '!$B:$D,3,0)</f>
        <v>TEOLONG 100MG CAJA/20 CAPSULAS,ORAL</v>
      </c>
      <c r="E444" s="4" t="e">
        <f>SUMIFS(#REF!,#REF!,$B444,#REF!,$E$3)</f>
        <v>#REF!</v>
      </c>
      <c r="F444" s="2" t="e">
        <f>SUMIFS(#REF!,#REF!,$B444,#REF!,$F$3)</f>
        <v>#REF!</v>
      </c>
      <c r="G444" s="15" t="e">
        <f>SUMIFS(#REF!,#REF!,$B444,#REF!,$G$3)</f>
        <v>#REF!</v>
      </c>
      <c r="H444" s="15" t="e">
        <f t="shared" si="6"/>
        <v>#REF!</v>
      </c>
      <c r="I444">
        <f>IFERROR(VLOOKUP($B444,#REF!,11,0),0)</f>
        <v>0</v>
      </c>
      <c r="J444" s="33" t="e">
        <f>VLOOKUP($B444,#REF!,1,0)</f>
        <v>#REF!</v>
      </c>
    </row>
    <row r="445" spans="1:10" x14ac:dyDescent="0.25">
      <c r="A445" s="3">
        <v>1</v>
      </c>
      <c r="B445" s="10" t="s">
        <v>1038</v>
      </c>
      <c r="C445" s="5" t="s">
        <v>1040</v>
      </c>
      <c r="D445" s="5" t="str">
        <f>VLOOKUP($B445,'CUABRO BASICO '!$B:$D,3,0)</f>
        <v>ADECUR 2 mg CAJA/30 TABLETAS,ORAL</v>
      </c>
      <c r="E445" s="4" t="e">
        <f>SUMIFS(#REF!,#REF!,$B445,#REF!,$E$3)</f>
        <v>#REF!</v>
      </c>
      <c r="F445" s="2" t="e">
        <f>SUMIFS(#REF!,#REF!,$B445,#REF!,$F$3)</f>
        <v>#REF!</v>
      </c>
      <c r="G445" s="15" t="e">
        <f>SUMIFS(#REF!,#REF!,$B445,#REF!,$G$3)</f>
        <v>#REF!</v>
      </c>
      <c r="H445" s="15" t="e">
        <f t="shared" si="6"/>
        <v>#REF!</v>
      </c>
      <c r="I445">
        <f>IFERROR(VLOOKUP($B445,#REF!,11,0),0)</f>
        <v>0</v>
      </c>
      <c r="J445" s="33" t="e">
        <f>VLOOKUP($B445,#REF!,1,0)</f>
        <v>#REF!</v>
      </c>
    </row>
    <row r="446" spans="1:10" x14ac:dyDescent="0.25">
      <c r="A446" s="3">
        <v>1</v>
      </c>
      <c r="B446" s="10" t="s">
        <v>1041</v>
      </c>
      <c r="C446" s="5" t="s">
        <v>1043</v>
      </c>
      <c r="D446" s="5" t="str">
        <f>VLOOKUP($B446,'CUABRO BASICO '!$B:$D,3,0)</f>
        <v>TERBINAFINA 0.01 GM./1GM.(1%) TUBO/1 GRAMOS,CUTÁNEA</v>
      </c>
      <c r="E446" s="4" t="e">
        <f>SUMIFS(#REF!,#REF!,$B446,#REF!,$E$3)</f>
        <v>#REF!</v>
      </c>
      <c r="F446" s="2" t="e">
        <f>SUMIFS(#REF!,#REF!,$B446,#REF!,$F$3)</f>
        <v>#REF!</v>
      </c>
      <c r="G446" s="15" t="e">
        <f>SUMIFS(#REF!,#REF!,$B446,#REF!,$G$3)</f>
        <v>#REF!</v>
      </c>
      <c r="H446" s="15" t="e">
        <f t="shared" si="6"/>
        <v>#REF!</v>
      </c>
      <c r="I446">
        <f>IFERROR(VLOOKUP($B446,#REF!,11,0),0)</f>
        <v>0</v>
      </c>
      <c r="J446" s="33" t="e">
        <f>VLOOKUP($B446,#REF!,1,0)</f>
        <v>#REF!</v>
      </c>
    </row>
    <row r="447" spans="1:10" hidden="1" x14ac:dyDescent="0.25">
      <c r="A447" s="3">
        <v>1</v>
      </c>
      <c r="B447" s="10" t="s">
        <v>2042</v>
      </c>
      <c r="C447" s="5" t="s">
        <v>2084</v>
      </c>
      <c r="D447" s="5" t="str">
        <f>VLOOKUP($B447,'CUABRO BASICO '!$B:$D,3,0)</f>
        <v>AUBAGIO 14MG CAJA/28 TABLETAS,ORAL</v>
      </c>
      <c r="E447" s="4" t="e">
        <f>SUMIFS(#REF!,#REF!,$B447,#REF!,$E$3)</f>
        <v>#REF!</v>
      </c>
      <c r="F447" s="2" t="e">
        <f>SUMIFS(#REF!,#REF!,$B447,#REF!,$F$3)</f>
        <v>#REF!</v>
      </c>
      <c r="G447" s="15" t="e">
        <f>SUMIFS(#REF!,#REF!,$B447,#REF!,$G$3)</f>
        <v>#REF!</v>
      </c>
      <c r="H447" s="15" t="e">
        <f t="shared" si="6"/>
        <v>#REF!</v>
      </c>
      <c r="I447">
        <f>IFERROR(VLOOKUP($B447,#REF!,11,0),0)</f>
        <v>0</v>
      </c>
      <c r="J447" s="33" t="e">
        <f>VLOOKUP($B447,#REF!,1,0)</f>
        <v>#REF!</v>
      </c>
    </row>
    <row r="448" spans="1:10" x14ac:dyDescent="0.25">
      <c r="A448" s="3">
        <v>1</v>
      </c>
      <c r="B448" s="10" t="s">
        <v>1706</v>
      </c>
      <c r="C448" s="5" t="s">
        <v>1708</v>
      </c>
      <c r="D448" s="5" t="str">
        <f>VLOOKUP($B448,'CUABRO BASICO '!$B:$D,3,0)</f>
        <v>FORTEO COLTER  250 MCG CAJA/30 SOLUCION,SUBCUTANEA</v>
      </c>
      <c r="E448" s="4" t="e">
        <f>SUMIFS(#REF!,#REF!,$B448,#REF!,$E$3)</f>
        <v>#REF!</v>
      </c>
      <c r="F448" s="2" t="e">
        <f>SUMIFS(#REF!,#REF!,$B448,#REF!,$F$3)</f>
        <v>#REF!</v>
      </c>
      <c r="G448" s="15" t="e">
        <f>SUMIFS(#REF!,#REF!,$B448,#REF!,$G$3)</f>
        <v>#REF!</v>
      </c>
      <c r="H448" s="15" t="e">
        <f t="shared" si="6"/>
        <v>#REF!</v>
      </c>
      <c r="I448">
        <f>IFERROR(VLOOKUP($B448,#REF!,11,0),0)</f>
        <v>0</v>
      </c>
      <c r="J448" s="33" t="e">
        <f>VLOOKUP($B448,#REF!,1,0)</f>
        <v>#REF!</v>
      </c>
    </row>
    <row r="449" spans="1:10" x14ac:dyDescent="0.25">
      <c r="A449" s="3">
        <v>1</v>
      </c>
      <c r="B449" s="10" t="s">
        <v>1709</v>
      </c>
      <c r="C449" s="5" t="s">
        <v>1711</v>
      </c>
      <c r="D449" s="5" t="str">
        <f>VLOOKUP($B449,'CUABRO BASICO '!$B:$D,3,0)</f>
        <v>TIAROTEC 5 mg CAJA/20 TABLETAS,ORAL</v>
      </c>
      <c r="E449" s="4" t="e">
        <f>SUMIFS(#REF!,#REF!,$B449,#REF!,$E$3)</f>
        <v>#REF!</v>
      </c>
      <c r="F449" s="2" t="e">
        <f>SUMIFS(#REF!,#REF!,$B449,#REF!,$F$3)</f>
        <v>#REF!</v>
      </c>
      <c r="G449" s="15" t="e">
        <f>SUMIFS(#REF!,#REF!,$B449,#REF!,$G$3)</f>
        <v>#REF!</v>
      </c>
      <c r="H449" s="15" t="e">
        <f t="shared" si="6"/>
        <v>#REF!</v>
      </c>
      <c r="I449">
        <f>IFERROR(VLOOKUP($B449,#REF!,11,0),0)</f>
        <v>0</v>
      </c>
      <c r="J449" s="33" t="e">
        <f>VLOOKUP($B449,#REF!,1,0)</f>
        <v>#REF!</v>
      </c>
    </row>
    <row r="450" spans="1:10" hidden="1" x14ac:dyDescent="0.25">
      <c r="A450" s="3">
        <v>1</v>
      </c>
      <c r="B450" s="10" t="s">
        <v>1049</v>
      </c>
      <c r="C450" s="5" t="s">
        <v>1051</v>
      </c>
      <c r="D450" s="5" t="str">
        <f>VLOOKUP($B450,'CUABRO BASICO '!$B:$D,3,0)</f>
        <v>VOTRIPAX (PISA) 100/100/5/75 MG CAJA/3 AMPULA,INTRAMUSCULAR O INTRAVENOSA</v>
      </c>
      <c r="E450" s="4" t="e">
        <f>SUMIFS(#REF!,#REF!,$B450,#REF!,$E$3)</f>
        <v>#REF!</v>
      </c>
      <c r="F450" s="2" t="e">
        <f>SUMIFS(#REF!,#REF!,$B450,#REF!,$F$3)</f>
        <v>#REF!</v>
      </c>
      <c r="G450" s="15" t="e">
        <f>SUMIFS(#REF!,#REF!,$B450,#REF!,$G$3)</f>
        <v>#REF!</v>
      </c>
      <c r="H450" s="15" t="e">
        <f t="shared" si="6"/>
        <v>#REF!</v>
      </c>
      <c r="I450">
        <f>IFERROR(VLOOKUP($B450,#REF!,11,0),0)</f>
        <v>0</v>
      </c>
      <c r="J450" s="33" t="e">
        <f>VLOOKUP($B450,#REF!,1,0)</f>
        <v>#REF!</v>
      </c>
    </row>
    <row r="451" spans="1:10" x14ac:dyDescent="0.25">
      <c r="A451" s="3">
        <v>1</v>
      </c>
      <c r="B451" s="10" t="s">
        <v>1052</v>
      </c>
      <c r="C451" s="5" t="s">
        <v>1051</v>
      </c>
      <c r="D451" s="5" t="str">
        <f>VLOOKUP($B451,'CUABRO BASICO '!$B:$D,3,0)</f>
        <v>DICLOFENACO/COMPLEJO B ultra 50MG/50MG/50MG/1.0MG CAJA/30 TABLETAS,ORAL</v>
      </c>
      <c r="E451" s="4" t="e">
        <f>SUMIFS(#REF!,#REF!,$B451,#REF!,$E$3)</f>
        <v>#REF!</v>
      </c>
      <c r="F451" s="2" t="e">
        <f>SUMIFS(#REF!,#REF!,$B451,#REF!,$F$3)</f>
        <v>#REF!</v>
      </c>
      <c r="G451" s="15" t="e">
        <f>SUMIFS(#REF!,#REF!,$B451,#REF!,$G$3)</f>
        <v>#REF!</v>
      </c>
      <c r="H451" s="15" t="e">
        <f t="shared" si="6"/>
        <v>#REF!</v>
      </c>
      <c r="I451">
        <f>IFERROR(VLOOKUP($B451,#REF!,11,0),0)</f>
        <v>0</v>
      </c>
      <c r="J451" s="33" t="e">
        <f>VLOOKUP($B451,#REF!,1,0)</f>
        <v>#REF!</v>
      </c>
    </row>
    <row r="452" spans="1:10" x14ac:dyDescent="0.25">
      <c r="A452" s="3">
        <v>1</v>
      </c>
      <c r="B452" s="10" t="s">
        <v>1054</v>
      </c>
      <c r="C452" s="5" t="s">
        <v>1056</v>
      </c>
      <c r="D452" s="5" t="str">
        <f>VLOOKUP($B452,'CUABRO BASICO '!$B:$D,3,0)</f>
        <v>LISERTIL 2.5 mg CAJA/30 TABLETAS,ORAL</v>
      </c>
      <c r="E452" s="4" t="e">
        <f>SUMIFS(#REF!,#REF!,$B452,#REF!,$E$3)</f>
        <v>#REF!</v>
      </c>
      <c r="F452" s="2" t="e">
        <f>SUMIFS(#REF!,#REF!,$B452,#REF!,$F$3)</f>
        <v>#REF!</v>
      </c>
      <c r="G452" s="15" t="e">
        <f>SUMIFS(#REF!,#REF!,$B452,#REF!,$G$3)</f>
        <v>#REF!</v>
      </c>
      <c r="H452" s="15" t="e">
        <f t="shared" si="6"/>
        <v>#REF!</v>
      </c>
      <c r="I452">
        <f>IFERROR(VLOOKUP($B452,#REF!,11,0),0)</f>
        <v>0</v>
      </c>
      <c r="J452" s="33" t="e">
        <f>VLOOKUP($B452,#REF!,1,0)</f>
        <v>#REF!</v>
      </c>
    </row>
    <row r="453" spans="1:10" x14ac:dyDescent="0.25">
      <c r="A453" s="3">
        <v>1</v>
      </c>
      <c r="B453" s="10" t="s">
        <v>1057</v>
      </c>
      <c r="C453" s="5" t="s">
        <v>1059</v>
      </c>
      <c r="D453" s="5" t="str">
        <f>VLOOKUP($B453,'CUABRO BASICO '!$B:$D,3,0)</f>
        <v>TRICOMIC (5%) 5 ML FRASCO /100 GOTAS,OFTÁLMICA</v>
      </c>
      <c r="E453" s="4" t="e">
        <f>SUMIFS(#REF!,#REF!,$B453,#REF!,$E$3)</f>
        <v>#REF!</v>
      </c>
      <c r="F453" s="2" t="e">
        <f>SUMIFS(#REF!,#REF!,$B453,#REF!,$F$3)</f>
        <v>#REF!</v>
      </c>
      <c r="G453" s="15" t="e">
        <f>SUMIFS(#REF!,#REF!,$B453,#REF!,$G$3)</f>
        <v>#REF!</v>
      </c>
      <c r="H453" s="15" t="e">
        <f t="shared" ref="H453:H516" si="7">SUM(E453:G453)</f>
        <v>#REF!</v>
      </c>
      <c r="I453">
        <f>IFERROR(VLOOKUP($B453,#REF!,11,0),0)</f>
        <v>0</v>
      </c>
      <c r="J453" s="33" t="e">
        <f>VLOOKUP($B453,#REF!,1,0)</f>
        <v>#REF!</v>
      </c>
    </row>
    <row r="454" spans="1:10" x14ac:dyDescent="0.25">
      <c r="A454" s="3">
        <v>1</v>
      </c>
      <c r="B454" s="10" t="s">
        <v>1713</v>
      </c>
      <c r="C454" s="5" t="s">
        <v>1715</v>
      </c>
      <c r="D454" s="5" t="str">
        <f>VLOOKUP($B454,'CUABRO BASICO '!$B:$D,3,0)</f>
        <v>ROACTEMRA 200MG/10ML FCO /1 SOLUCION,INTRAVENOSA</v>
      </c>
      <c r="E454" s="4" t="e">
        <f>SUMIFS(#REF!,#REF!,$B454,#REF!,$E$3)</f>
        <v>#REF!</v>
      </c>
      <c r="F454" s="2" t="e">
        <f>SUMIFS(#REF!,#REF!,$B454,#REF!,$F$3)</f>
        <v>#REF!</v>
      </c>
      <c r="G454" s="15" t="e">
        <f>SUMIFS(#REF!,#REF!,$B454,#REF!,$G$3)</f>
        <v>#REF!</v>
      </c>
      <c r="H454" s="15" t="e">
        <f t="shared" si="7"/>
        <v>#REF!</v>
      </c>
      <c r="I454">
        <f>IFERROR(VLOOKUP($B454,#REF!,11,0),0)</f>
        <v>0</v>
      </c>
      <c r="J454" s="33" t="e">
        <f>VLOOKUP($B454,#REF!,1,0)</f>
        <v>#REF!</v>
      </c>
    </row>
    <row r="455" spans="1:10" x14ac:dyDescent="0.25">
      <c r="A455" s="3">
        <v>1</v>
      </c>
      <c r="B455" s="10" t="s">
        <v>1716</v>
      </c>
      <c r="C455" s="5" t="s">
        <v>1715</v>
      </c>
      <c r="D455" s="5" t="str">
        <f>VLOOKUP($B455,'CUABRO BASICO '!$B:$D,3,0)</f>
        <v>ROACTEMRA 80 MG / 4 ML. FCO /1 SOLUCION,INTRAVENOSA</v>
      </c>
      <c r="E455" s="4" t="e">
        <f>SUMIFS(#REF!,#REF!,$B455,#REF!,$E$3)</f>
        <v>#REF!</v>
      </c>
      <c r="F455" s="2" t="e">
        <f>SUMIFS(#REF!,#REF!,$B455,#REF!,$F$3)</f>
        <v>#REF!</v>
      </c>
      <c r="G455" s="15" t="e">
        <f>SUMIFS(#REF!,#REF!,$B455,#REF!,$G$3)</f>
        <v>#REF!</v>
      </c>
      <c r="H455" s="15" t="e">
        <f t="shared" si="7"/>
        <v>#REF!</v>
      </c>
      <c r="I455">
        <f>IFERROR(VLOOKUP($B455,#REF!,11,0),0)</f>
        <v>0</v>
      </c>
      <c r="J455" s="33" t="e">
        <f>VLOOKUP($B455,#REF!,1,0)</f>
        <v>#REF!</v>
      </c>
    </row>
    <row r="456" spans="1:10" x14ac:dyDescent="0.25">
      <c r="A456" s="3">
        <v>1</v>
      </c>
      <c r="B456" s="10" t="s">
        <v>1718</v>
      </c>
      <c r="C456" s="5" t="s">
        <v>1720</v>
      </c>
      <c r="D456" s="5" t="str">
        <f>VLOOKUP($B456,'CUABRO BASICO '!$B:$D,3,0)</f>
        <v>DINAFAR 2 MG CAJA/14 TABLETAS,ORAL</v>
      </c>
      <c r="E456" s="4" t="e">
        <f>SUMIFS(#REF!,#REF!,$B456,#REF!,$E$3)</f>
        <v>#REF!</v>
      </c>
      <c r="F456" s="2" t="e">
        <f>SUMIFS(#REF!,#REF!,$B456,#REF!,$F$3)</f>
        <v>#REF!</v>
      </c>
      <c r="G456" s="15" t="e">
        <f>SUMIFS(#REF!,#REF!,$B456,#REF!,$G$3)</f>
        <v>#REF!</v>
      </c>
      <c r="H456" s="15" t="e">
        <f t="shared" si="7"/>
        <v>#REF!</v>
      </c>
      <c r="I456">
        <f>IFERROR(VLOOKUP($B456,#REF!,11,0),0)</f>
        <v>0</v>
      </c>
      <c r="J456" s="33" t="e">
        <f>VLOOKUP($B456,#REF!,1,0)</f>
        <v>#REF!</v>
      </c>
    </row>
    <row r="457" spans="1:10" x14ac:dyDescent="0.25">
      <c r="A457" s="3">
        <v>1</v>
      </c>
      <c r="B457" s="10" t="s">
        <v>1721</v>
      </c>
      <c r="C457" s="5" t="s">
        <v>1723</v>
      </c>
      <c r="D457" s="5" t="str">
        <f>VLOOKUP($B457,'CUABRO BASICO '!$B:$D,3,0)</f>
        <v>TOPIRAMATO ULTRA 25MG CAJA 60 TABLETAS, ORAL</v>
      </c>
      <c r="E457" s="4" t="e">
        <f>SUMIFS(#REF!,#REF!,$B457,#REF!,$E$3)</f>
        <v>#REF!</v>
      </c>
      <c r="F457" s="2" t="e">
        <f>SUMIFS(#REF!,#REF!,$B457,#REF!,$F$3)</f>
        <v>#REF!</v>
      </c>
      <c r="G457" s="15" t="e">
        <f>SUMIFS(#REF!,#REF!,$B457,#REF!,$G$3)</f>
        <v>#REF!</v>
      </c>
      <c r="H457" s="15" t="e">
        <f t="shared" si="7"/>
        <v>#REF!</v>
      </c>
      <c r="I457">
        <f>IFERROR(VLOOKUP($B457,#REF!,11,0),0)</f>
        <v>0</v>
      </c>
      <c r="J457" s="33" t="e">
        <f>VLOOKUP($B457,#REF!,1,0)</f>
        <v>#REF!</v>
      </c>
    </row>
    <row r="458" spans="1:10" x14ac:dyDescent="0.25">
      <c r="A458" s="3">
        <v>1</v>
      </c>
      <c r="B458" s="10" t="s">
        <v>1724</v>
      </c>
      <c r="C458" s="5" t="s">
        <v>1723</v>
      </c>
      <c r="D458" s="5" t="str">
        <f>VLOOKUP($B458,'CUABRO BASICO '!$B:$D,3,0)</f>
        <v>TOPIRAMATO G.I. 100 MG CAJA 60 TABLETAS, ORAL</v>
      </c>
      <c r="E458" s="4" t="e">
        <f>SUMIFS(#REF!,#REF!,$B458,#REF!,$E$3)</f>
        <v>#REF!</v>
      </c>
      <c r="F458" s="2" t="e">
        <f>SUMIFS(#REF!,#REF!,$B458,#REF!,$F$3)</f>
        <v>#REF!</v>
      </c>
      <c r="G458" s="15" t="e">
        <f>SUMIFS(#REF!,#REF!,$B458,#REF!,$G$3)</f>
        <v>#REF!</v>
      </c>
      <c r="H458" s="15" t="e">
        <f t="shared" si="7"/>
        <v>#REF!</v>
      </c>
      <c r="I458">
        <f>IFERROR(VLOOKUP($B458,#REF!,11,0),0)</f>
        <v>0</v>
      </c>
      <c r="J458" s="33" t="e">
        <f>VLOOKUP($B458,#REF!,1,0)</f>
        <v>#REF!</v>
      </c>
    </row>
    <row r="459" spans="1:10" x14ac:dyDescent="0.25">
      <c r="A459" s="3">
        <v>1</v>
      </c>
      <c r="B459" s="10" t="s">
        <v>1074</v>
      </c>
      <c r="C459" s="5" t="s">
        <v>1071</v>
      </c>
      <c r="D459" s="5" t="str">
        <f>VLOOKUP($B459,'CUABRO BASICO '!$B:$D,3,0)</f>
        <v>SANZADOLL 100MG/ML FRASCO 10ML C/ 200 GOTAS, ORAL</v>
      </c>
      <c r="E459" s="4" t="e">
        <f>SUMIFS(#REF!,#REF!,$B459,#REF!,$E$3)</f>
        <v>#REF!</v>
      </c>
      <c r="F459" s="2" t="e">
        <f>SUMIFS(#REF!,#REF!,$B459,#REF!,$F$3)</f>
        <v>#REF!</v>
      </c>
      <c r="G459" s="15" t="e">
        <f>SUMIFS(#REF!,#REF!,$B459,#REF!,$G$3)</f>
        <v>#REF!</v>
      </c>
      <c r="H459" s="15" t="e">
        <f t="shared" si="7"/>
        <v>#REF!</v>
      </c>
      <c r="I459">
        <f>IFERROR(VLOOKUP($B459,#REF!,11,0),0)</f>
        <v>0</v>
      </c>
      <c r="J459" s="33" t="e">
        <f>VLOOKUP($B459,#REF!,1,0)</f>
        <v>#REF!</v>
      </c>
    </row>
    <row r="460" spans="1:10" hidden="1" x14ac:dyDescent="0.25">
      <c r="A460" s="3">
        <v>1</v>
      </c>
      <c r="B460" s="10" t="s">
        <v>1072</v>
      </c>
      <c r="C460" s="5" t="s">
        <v>1071</v>
      </c>
      <c r="D460" s="5" t="str">
        <f>VLOOKUP($B460,'CUABRO BASICO '!$B:$D,3,0)</f>
        <v>DOLNE 150 MG. TABLETAS/10 CAJA,ORAL</v>
      </c>
      <c r="E460" s="4" t="e">
        <f>SUMIFS(#REF!,#REF!,$B460,#REF!,$E$3)</f>
        <v>#REF!</v>
      </c>
      <c r="F460" s="2" t="e">
        <f>SUMIFS(#REF!,#REF!,$B460,#REF!,$F$3)</f>
        <v>#REF!</v>
      </c>
      <c r="G460" s="15" t="e">
        <f>SUMIFS(#REF!,#REF!,$B460,#REF!,$G$3)</f>
        <v>#REF!</v>
      </c>
      <c r="H460" s="15" t="e">
        <f t="shared" si="7"/>
        <v>#REF!</v>
      </c>
      <c r="I460">
        <f>IFERROR(VLOOKUP($B460,#REF!,11,0),0)</f>
        <v>0</v>
      </c>
      <c r="J460" s="33" t="e">
        <f>VLOOKUP($B460,#REF!,1,0)</f>
        <v>#REF!</v>
      </c>
    </row>
    <row r="461" spans="1:10" x14ac:dyDescent="0.25">
      <c r="A461" s="3">
        <v>1</v>
      </c>
      <c r="B461" s="10" t="s">
        <v>1077</v>
      </c>
      <c r="C461" s="5" t="s">
        <v>1071</v>
      </c>
      <c r="D461" s="5" t="str">
        <f>VLOOKUP($B461,'CUABRO BASICO '!$B:$D,3,0)</f>
        <v>PRONTOFORT 100MG CAJA/10 CAPSULAS,ORAL</v>
      </c>
      <c r="E461" s="4" t="e">
        <f>SUMIFS(#REF!,#REF!,$B461,#REF!,$E$3)</f>
        <v>#REF!</v>
      </c>
      <c r="F461" s="2" t="e">
        <f>SUMIFS(#REF!,#REF!,$B461,#REF!,$F$3)</f>
        <v>#REF!</v>
      </c>
      <c r="G461" s="15" t="e">
        <f>SUMIFS(#REF!,#REF!,$B461,#REF!,$G$3)</f>
        <v>#REF!</v>
      </c>
      <c r="H461" s="15" t="e">
        <f t="shared" si="7"/>
        <v>#REF!</v>
      </c>
      <c r="I461">
        <f>IFERROR(VLOOKUP($B461,#REF!,11,0),0)</f>
        <v>0</v>
      </c>
      <c r="J461" s="33" t="e">
        <f>VLOOKUP($B461,#REF!,1,0)</f>
        <v>#REF!</v>
      </c>
    </row>
    <row r="462" spans="1:10" hidden="1" x14ac:dyDescent="0.25">
      <c r="A462" s="3">
        <v>1</v>
      </c>
      <c r="B462" s="10" t="s">
        <v>1079</v>
      </c>
      <c r="C462" s="5" t="s">
        <v>1071</v>
      </c>
      <c r="D462" s="5" t="str">
        <f>VLOOKUP($B462,'CUABRO BASICO '!$B:$D,3,0)</f>
        <v>TRAMED 50 MG CAJA/20 CAPSULAS,ORAL</v>
      </c>
      <c r="E462" s="4" t="e">
        <f>SUMIFS(#REF!,#REF!,$B462,#REF!,$E$3)</f>
        <v>#REF!</v>
      </c>
      <c r="F462" s="2" t="e">
        <f>SUMIFS(#REF!,#REF!,$B462,#REF!,$F$3)</f>
        <v>#REF!</v>
      </c>
      <c r="G462" s="15" t="e">
        <f>SUMIFS(#REF!,#REF!,$B462,#REF!,$G$3)</f>
        <v>#REF!</v>
      </c>
      <c r="H462" s="15" t="e">
        <f t="shared" si="7"/>
        <v>#REF!</v>
      </c>
      <c r="I462">
        <f>IFERROR(VLOOKUP($B462,#REF!,11,0),0)</f>
        <v>0</v>
      </c>
      <c r="J462" s="33" t="e">
        <f>VLOOKUP($B462,#REF!,1,0)</f>
        <v>#REF!</v>
      </c>
    </row>
    <row r="463" spans="1:10" x14ac:dyDescent="0.25">
      <c r="A463" s="3">
        <v>1</v>
      </c>
      <c r="B463" s="10" t="s">
        <v>1726</v>
      </c>
      <c r="C463" s="5" t="s">
        <v>1728</v>
      </c>
      <c r="D463" s="5" t="str">
        <f>VLOOKUP($B463,'CUABRO BASICO '!$B:$D,3,0)</f>
        <v>HERCEPTIN  440 mg/20 ml CAJA/1 FCO,INTRAVENOSA</v>
      </c>
      <c r="E463" s="4" t="e">
        <f>SUMIFS(#REF!,#REF!,$B463,#REF!,$E$3)</f>
        <v>#REF!</v>
      </c>
      <c r="F463" s="2" t="e">
        <f>SUMIFS(#REF!,#REF!,$B463,#REF!,$F$3)</f>
        <v>#REF!</v>
      </c>
      <c r="G463" s="15" t="e">
        <f>SUMIFS(#REF!,#REF!,$B463,#REF!,$G$3)</f>
        <v>#REF!</v>
      </c>
      <c r="H463" s="15" t="e">
        <f t="shared" si="7"/>
        <v>#REF!</v>
      </c>
      <c r="I463">
        <f>IFERROR(VLOOKUP($B463,#REF!,11,0),0)</f>
        <v>0</v>
      </c>
      <c r="J463" s="33" t="e">
        <f>VLOOKUP($B463,#REF!,1,0)</f>
        <v>#REF!</v>
      </c>
    </row>
    <row r="464" spans="1:10" hidden="1" x14ac:dyDescent="0.25">
      <c r="A464" s="3">
        <v>1</v>
      </c>
      <c r="B464" s="10" t="s">
        <v>1205</v>
      </c>
      <c r="C464" s="5" t="s">
        <v>1204</v>
      </c>
      <c r="D464" s="5" t="str">
        <f>VLOOKUP($B464,'CUABRO BASICO '!$B:$D,3,0)</f>
        <v>HALCION 0.25MG CAJA/30 TABLETAS,ORAL</v>
      </c>
      <c r="E464" s="4" t="e">
        <f>SUMIFS(#REF!,#REF!,$B464,#REF!,$E$3)</f>
        <v>#REF!</v>
      </c>
      <c r="F464" s="2" t="e">
        <f>SUMIFS(#REF!,#REF!,$B464,#REF!,$F$3)</f>
        <v>#REF!</v>
      </c>
      <c r="G464" s="15" t="e">
        <f>SUMIFS(#REF!,#REF!,$B464,#REF!,$G$3)</f>
        <v>#REF!</v>
      </c>
      <c r="H464" s="15" t="e">
        <f t="shared" si="7"/>
        <v>#REF!</v>
      </c>
      <c r="I464">
        <f>IFERROR(VLOOKUP($B464,#REF!,11,0),0)</f>
        <v>0</v>
      </c>
      <c r="J464" s="33" t="e">
        <f>VLOOKUP($B464,#REF!,1,0)</f>
        <v>#REF!</v>
      </c>
    </row>
    <row r="465" spans="1:10" hidden="1" x14ac:dyDescent="0.25">
      <c r="A465" s="3">
        <v>1</v>
      </c>
      <c r="B465" s="10" t="s">
        <v>2043</v>
      </c>
      <c r="C465" s="5" t="s">
        <v>2281</v>
      </c>
      <c r="D465" s="5">
        <f>IFERROR(VLOOKUP($B465,'CUABRO BASICO '!$B:$D,3,0), )</f>
        <v>0</v>
      </c>
      <c r="E465" s="4" t="e">
        <f>SUMIFS(#REF!,#REF!,$B465,#REF!,$E$3)</f>
        <v>#REF!</v>
      </c>
      <c r="F465" s="2" t="e">
        <f>SUMIFS(#REF!,#REF!,$B465,#REF!,$F$3)</f>
        <v>#REF!</v>
      </c>
      <c r="G465" s="15" t="e">
        <f>SUMIFS(#REF!,#REF!,$B465,#REF!,$G$3)</f>
        <v>#REF!</v>
      </c>
      <c r="H465" s="15" t="e">
        <f t="shared" si="7"/>
        <v>#REF!</v>
      </c>
      <c r="I465">
        <f>IFERROR(VLOOKUP($B465,#REF!,11,0),0)</f>
        <v>0</v>
      </c>
      <c r="J465" s="33" t="e">
        <f>VLOOKUP($B465,#REF!,1,0)</f>
        <v>#REF!</v>
      </c>
    </row>
    <row r="466" spans="1:10" hidden="1" x14ac:dyDescent="0.25">
      <c r="A466" s="3">
        <v>1</v>
      </c>
      <c r="B466" s="10" t="s">
        <v>1081</v>
      </c>
      <c r="C466" s="5" t="s">
        <v>1083</v>
      </c>
      <c r="D466" s="5" t="str">
        <f>VLOOKUP($B466,'CUABRO BASICO '!$B:$D,3,0)</f>
        <v>DEBRIDAT 200MG. CAJA 40 TABLETAS, ORAL</v>
      </c>
      <c r="E466" s="4" t="e">
        <f>SUMIFS(#REF!,#REF!,$B466,#REF!,$E$3)</f>
        <v>#REF!</v>
      </c>
      <c r="F466" s="2" t="e">
        <f>SUMIFS(#REF!,#REF!,$B466,#REF!,$F$3)</f>
        <v>#REF!</v>
      </c>
      <c r="G466" s="15" t="e">
        <f>SUMIFS(#REF!,#REF!,$B466,#REF!,$G$3)</f>
        <v>#REF!</v>
      </c>
      <c r="H466" s="15" t="e">
        <f t="shared" si="7"/>
        <v>#REF!</v>
      </c>
      <c r="I466">
        <f>IFERROR(VLOOKUP($B466,#REF!,11,0),0)</f>
        <v>0</v>
      </c>
      <c r="J466" s="33" t="e">
        <f>VLOOKUP($B466,#REF!,1,0)</f>
        <v>#REF!</v>
      </c>
    </row>
    <row r="467" spans="1:10" x14ac:dyDescent="0.25">
      <c r="A467" s="3">
        <v>1</v>
      </c>
      <c r="B467" s="10" t="s">
        <v>1084</v>
      </c>
      <c r="C467" s="5" t="s">
        <v>1086</v>
      </c>
      <c r="D467" s="5" t="str">
        <f>VLOOKUP($B467,'CUABRO BASICO '!$B:$D,3,0)</f>
        <v>BATERAL (TRIMETOPRIMA/SULFAMET 80MG/400MG CAJA/20 TABLETAS,ORAL</v>
      </c>
      <c r="E467" s="4" t="e">
        <f>SUMIFS(#REF!,#REF!,$B467,#REF!,$E$3)</f>
        <v>#REF!</v>
      </c>
      <c r="F467" s="2" t="e">
        <f>SUMIFS(#REF!,#REF!,$B467,#REF!,$F$3)</f>
        <v>#REF!</v>
      </c>
      <c r="G467" s="15" t="e">
        <f>SUMIFS(#REF!,#REF!,$B467,#REF!,$G$3)</f>
        <v>#REF!</v>
      </c>
      <c r="H467" s="15" t="e">
        <f t="shared" si="7"/>
        <v>#REF!</v>
      </c>
      <c r="I467">
        <f>IFERROR(VLOOKUP($B467,#REF!,11,0),0)</f>
        <v>0</v>
      </c>
      <c r="J467" s="33" t="e">
        <f>VLOOKUP($B467,#REF!,1,0)</f>
        <v>#REF!</v>
      </c>
    </row>
    <row r="468" spans="1:10" hidden="1" x14ac:dyDescent="0.25">
      <c r="A468" s="3">
        <v>1</v>
      </c>
      <c r="B468" s="10" t="s">
        <v>2044</v>
      </c>
      <c r="C468" s="5" t="s">
        <v>1086</v>
      </c>
      <c r="D468" s="5" t="str">
        <f>VLOOKUP($B468,'CUABRO BASICO '!$B:$D,3,0)</f>
        <v>Bactiver f 160MG/800MG CAJA/14 TABLETAS,ORAL</v>
      </c>
      <c r="E468" s="4" t="e">
        <f>SUMIFS(#REF!,#REF!,$B468,#REF!,$E$3)</f>
        <v>#REF!</v>
      </c>
      <c r="F468" s="2" t="e">
        <f>SUMIFS(#REF!,#REF!,$B468,#REF!,$F$3)</f>
        <v>#REF!</v>
      </c>
      <c r="G468" s="15" t="e">
        <f>SUMIFS(#REF!,#REF!,$B468,#REF!,$G$3)</f>
        <v>#REF!</v>
      </c>
      <c r="H468" s="15" t="e">
        <f t="shared" si="7"/>
        <v>#REF!</v>
      </c>
      <c r="I468">
        <f>IFERROR(VLOOKUP($B468,#REF!,11,0),0)</f>
        <v>0</v>
      </c>
      <c r="J468" s="33" t="e">
        <f>VLOOKUP($B468,#REF!,1,0)</f>
        <v>#REF!</v>
      </c>
    </row>
    <row r="469" spans="1:10" x14ac:dyDescent="0.25">
      <c r="A469" s="3">
        <v>1</v>
      </c>
      <c r="B469" s="10" t="s">
        <v>1733</v>
      </c>
      <c r="C469" s="5" t="s">
        <v>1735</v>
      </c>
      <c r="D469" s="5" t="str">
        <f>VLOOKUP($B469,'CUABRO BASICO '!$B:$D,3,0)</f>
        <v>CARDINIT 10mg/24hr CAJA/7 PARCHES,CUTÁNEA (LIBERACIÓN TRANSDÉRMICA)</v>
      </c>
      <c r="E469" s="4" t="e">
        <f>SUMIFS(#REF!,#REF!,$B469,#REF!,$E$3)</f>
        <v>#REF!</v>
      </c>
      <c r="F469" s="2" t="e">
        <f>SUMIFS(#REF!,#REF!,$B469,#REF!,$F$3)</f>
        <v>#REF!</v>
      </c>
      <c r="G469" s="15" t="e">
        <f>SUMIFS(#REF!,#REF!,$B469,#REF!,$G$3)</f>
        <v>#REF!</v>
      </c>
      <c r="H469" s="15" t="e">
        <f t="shared" si="7"/>
        <v>#REF!</v>
      </c>
      <c r="I469">
        <f>IFERROR(VLOOKUP($B469,#REF!,11,0),0)</f>
        <v>0</v>
      </c>
      <c r="J469" s="33" t="e">
        <f>VLOOKUP($B469,#REF!,1,0)</f>
        <v>#REF!</v>
      </c>
    </row>
    <row r="470" spans="1:10" hidden="1" x14ac:dyDescent="0.25">
      <c r="A470" s="3">
        <v>1</v>
      </c>
      <c r="B470" s="10" t="s">
        <v>1736</v>
      </c>
      <c r="C470" s="5" t="s">
        <v>1735</v>
      </c>
      <c r="D470" s="5" t="str">
        <f>VLOOKUP($B470,'CUABRO BASICO '!$B:$D,3,0)</f>
        <v>NITRODERM TTS  5 MG  5 MG /24 HRS CAJA 7 PARCHE, CUTÁNEA (LIBERACIÓN TRANSDÉRMICA)</v>
      </c>
      <c r="E470" s="4" t="e">
        <f>SUMIFS(#REF!,#REF!,$B470,#REF!,$E$3)</f>
        <v>#REF!</v>
      </c>
      <c r="F470" s="2" t="e">
        <f>SUMIFS(#REF!,#REF!,$B470,#REF!,$F$3)</f>
        <v>#REF!</v>
      </c>
      <c r="G470" s="15" t="e">
        <f>SUMIFS(#REF!,#REF!,$B470,#REF!,$G$3)</f>
        <v>#REF!</v>
      </c>
      <c r="H470" s="15" t="e">
        <f t="shared" si="7"/>
        <v>#REF!</v>
      </c>
      <c r="I470">
        <f>IFERROR(VLOOKUP($B470,#REF!,11,0),0)</f>
        <v>0</v>
      </c>
      <c r="J470" s="33" t="e">
        <f>VLOOKUP($B470,#REF!,1,0)</f>
        <v>#REF!</v>
      </c>
    </row>
    <row r="471" spans="1:10" hidden="1" x14ac:dyDescent="0.25">
      <c r="A471" s="3">
        <v>1</v>
      </c>
      <c r="B471" s="10" t="s">
        <v>2045</v>
      </c>
      <c r="C471" s="5" t="s">
        <v>2282</v>
      </c>
      <c r="D471" s="5">
        <f>IFERROR(VLOOKUP($B471,'CUABRO BASICO '!$B:$D,3,0), )</f>
        <v>0</v>
      </c>
      <c r="E471" s="4" t="e">
        <f>SUMIFS(#REF!,#REF!,$B471,#REF!,$E$3)</f>
        <v>#REF!</v>
      </c>
      <c r="F471" s="2" t="e">
        <f>SUMIFS(#REF!,#REF!,$B471,#REF!,$F$3)</f>
        <v>#REF!</v>
      </c>
      <c r="G471" s="15" t="e">
        <f>SUMIFS(#REF!,#REF!,$B471,#REF!,$G$3)</f>
        <v>#REF!</v>
      </c>
      <c r="H471" s="15" t="e">
        <f t="shared" si="7"/>
        <v>#REF!</v>
      </c>
      <c r="I471">
        <f>IFERROR(VLOOKUP($B471,#REF!,11,0),0)</f>
        <v>0</v>
      </c>
      <c r="J471" s="33" t="e">
        <f>VLOOKUP($B471,#REF!,1,0)</f>
        <v>#REF!</v>
      </c>
    </row>
    <row r="472" spans="1:10" x14ac:dyDescent="0.25">
      <c r="A472" s="3">
        <v>1</v>
      </c>
      <c r="B472" s="10" t="s">
        <v>2046</v>
      </c>
      <c r="C472" s="5" t="s">
        <v>2086</v>
      </c>
      <c r="D472" s="5" t="str">
        <f>VLOOKUP($B472,'CUABRO BASICO '!$B:$D,3,0)</f>
        <v xml:space="preserve">VALERIANA OFFICINALIS/MELISSA OFFICINALIS  </v>
      </c>
      <c r="E472" s="4" t="e">
        <f>SUMIFS(#REF!,#REF!,$B472,#REF!,$E$3)</f>
        <v>#REF!</v>
      </c>
      <c r="F472" s="2" t="e">
        <f>SUMIFS(#REF!,#REF!,$B472,#REF!,$F$3)</f>
        <v>#REF!</v>
      </c>
      <c r="G472" s="15" t="e">
        <f>SUMIFS(#REF!,#REF!,$B472,#REF!,$G$3)</f>
        <v>#REF!</v>
      </c>
      <c r="H472" s="15" t="e">
        <f t="shared" si="7"/>
        <v>#REF!</v>
      </c>
      <c r="I472">
        <f>IFERROR(VLOOKUP($B472,#REF!,11,0),0)</f>
        <v>0</v>
      </c>
      <c r="J472" s="33" t="e">
        <f>VLOOKUP($B472,#REF!,1,0)</f>
        <v>#REF!</v>
      </c>
    </row>
    <row r="473" spans="1:10" x14ac:dyDescent="0.25">
      <c r="A473" s="3">
        <v>1</v>
      </c>
      <c r="B473" s="10" t="s">
        <v>1738</v>
      </c>
      <c r="C473" s="5" t="s">
        <v>1740</v>
      </c>
      <c r="D473" s="5" t="str">
        <f>VLOOKUP($B473,'CUABRO BASICO '!$B:$D,3,0)</f>
        <v>VALGANCICLOVIR 450MG CAJA/60 COMPRIMIDOS,ORAL</v>
      </c>
      <c r="E473" s="4" t="e">
        <f>SUMIFS(#REF!,#REF!,$B473,#REF!,$E$3)</f>
        <v>#REF!</v>
      </c>
      <c r="F473" s="2" t="e">
        <f>SUMIFS(#REF!,#REF!,$B473,#REF!,$F$3)</f>
        <v>#REF!</v>
      </c>
      <c r="G473" s="15" t="e">
        <f>SUMIFS(#REF!,#REF!,$B473,#REF!,$G$3)</f>
        <v>#REF!</v>
      </c>
      <c r="H473" s="15" t="e">
        <f t="shared" si="7"/>
        <v>#REF!</v>
      </c>
      <c r="I473">
        <f>IFERROR(VLOOKUP($B473,#REF!,11,0),0)</f>
        <v>0</v>
      </c>
      <c r="J473" s="33" t="e">
        <f>VLOOKUP($B473,#REF!,1,0)</f>
        <v>#REF!</v>
      </c>
    </row>
    <row r="474" spans="1:10" hidden="1" x14ac:dyDescent="0.25">
      <c r="A474" s="3">
        <v>1</v>
      </c>
      <c r="B474" s="10" t="s">
        <v>1093</v>
      </c>
      <c r="C474" s="5" t="s">
        <v>2283</v>
      </c>
      <c r="D474" s="5" t="str">
        <f>IFERROR(VLOOKUP($B474,'CUABRO BASICO '!$B:$D,3,0), )</f>
        <v>VALPROATO DE MAGNESIO PSICOFAR 4g/100mg FRASCO/100 MILILITRO,ORAL</v>
      </c>
      <c r="E474" s="4" t="e">
        <f>SUMIFS(#REF!,#REF!,$B474,#REF!,$E$3)</f>
        <v>#REF!</v>
      </c>
      <c r="F474" s="2" t="e">
        <f>SUMIFS(#REF!,#REF!,$B474,#REF!,$F$3)</f>
        <v>#REF!</v>
      </c>
      <c r="G474" s="15" t="e">
        <f>SUMIFS(#REF!,#REF!,$B474,#REF!,$G$3)</f>
        <v>#REF!</v>
      </c>
      <c r="H474" s="15" t="e">
        <f t="shared" si="7"/>
        <v>#REF!</v>
      </c>
      <c r="I474">
        <f>IFERROR(VLOOKUP($B474,#REF!,11,0),0)</f>
        <v>0</v>
      </c>
      <c r="J474" s="33" t="e">
        <f>VLOOKUP($B474,#REF!,1,0)</f>
        <v>#REF!</v>
      </c>
    </row>
    <row r="475" spans="1:10" hidden="1" x14ac:dyDescent="0.25">
      <c r="A475" s="3">
        <v>1</v>
      </c>
      <c r="B475" s="10" t="s">
        <v>1093</v>
      </c>
      <c r="C475" s="5" t="s">
        <v>1095</v>
      </c>
      <c r="D475" s="5" t="str">
        <f>VLOOKUP($B475,'CUABRO BASICO '!$B:$D,3,0)</f>
        <v>VALPROATO DE MAGNESIO PSICOFAR 4g/100mg FRASCO/100 MILILITRO,ORAL</v>
      </c>
      <c r="E475" s="4" t="e">
        <f>SUMIFS(#REF!,#REF!,$B475,#REF!,$E$3)</f>
        <v>#REF!</v>
      </c>
      <c r="F475" s="2" t="e">
        <f>SUMIFS(#REF!,#REF!,$B475,#REF!,$F$3)</f>
        <v>#REF!</v>
      </c>
      <c r="G475" s="15" t="e">
        <f>SUMIFS(#REF!,#REF!,$B475,#REF!,$G$3)</f>
        <v>#REF!</v>
      </c>
      <c r="H475" s="15" t="e">
        <f t="shared" si="7"/>
        <v>#REF!</v>
      </c>
      <c r="I475">
        <f>IFERROR(VLOOKUP($B475,#REF!,11,0),0)</f>
        <v>0</v>
      </c>
      <c r="J475" s="33" t="e">
        <f>VLOOKUP($B475,#REF!,1,0)</f>
        <v>#REF!</v>
      </c>
    </row>
    <row r="476" spans="1:10" x14ac:dyDescent="0.25">
      <c r="A476" s="3">
        <v>1</v>
      </c>
      <c r="B476" s="10" t="s">
        <v>1742</v>
      </c>
      <c r="C476" s="5" t="s">
        <v>1744</v>
      </c>
      <c r="D476" s="5" t="str">
        <f>VLOOKUP($B476,'CUABRO BASICO '!$B:$D,3,0)</f>
        <v>DIOVAN 160 mg CAJA/30 COMPRIMIDOS,ORAL</v>
      </c>
      <c r="E476" s="4" t="e">
        <f>SUMIFS(#REF!,#REF!,$B476,#REF!,$E$3)</f>
        <v>#REF!</v>
      </c>
      <c r="F476" s="2" t="e">
        <f>SUMIFS(#REF!,#REF!,$B476,#REF!,$F$3)</f>
        <v>#REF!</v>
      </c>
      <c r="G476" s="15" t="e">
        <f>SUMIFS(#REF!,#REF!,$B476,#REF!,$G$3)</f>
        <v>#REF!</v>
      </c>
      <c r="H476" s="15" t="e">
        <f t="shared" si="7"/>
        <v>#REF!</v>
      </c>
      <c r="I476">
        <f>IFERROR(VLOOKUP($B476,#REF!,11,0),0)</f>
        <v>0</v>
      </c>
      <c r="J476" s="33" t="e">
        <f>VLOOKUP($B476,#REF!,1,0)</f>
        <v>#REF!</v>
      </c>
    </row>
    <row r="477" spans="1:10" hidden="1" x14ac:dyDescent="0.25">
      <c r="A477" s="3">
        <v>1</v>
      </c>
      <c r="B477" s="10" t="s">
        <v>1745</v>
      </c>
      <c r="C477" s="48" t="s">
        <v>1747</v>
      </c>
      <c r="D477" s="5" t="str">
        <f>VLOOKUP($B477,'CUABRO BASICO '!$B:$D,3,0)</f>
        <v>CO-DIOVAN 160mg/12.5mg CAJA/30 TABLETAS,ORAL</v>
      </c>
      <c r="E477" s="4" t="e">
        <f>SUMIFS(#REF!,#REF!,$B477,#REF!,$E$3)</f>
        <v>#REF!</v>
      </c>
      <c r="F477" s="2" t="e">
        <f>SUMIFS(#REF!,#REF!,$B477,#REF!,$F$3)</f>
        <v>#REF!</v>
      </c>
      <c r="G477" s="15" t="e">
        <f>SUMIFS(#REF!,#REF!,$B477,#REF!,$G$3)</f>
        <v>#REF!</v>
      </c>
      <c r="H477" s="15" t="e">
        <f t="shared" si="7"/>
        <v>#REF!</v>
      </c>
      <c r="I477">
        <f>IFERROR(VLOOKUP($B477,#REF!,11,0),0)</f>
        <v>0</v>
      </c>
      <c r="J477" s="33" t="e">
        <f>VLOOKUP($B477,#REF!,1,0)</f>
        <v>#REF!</v>
      </c>
    </row>
    <row r="478" spans="1:10" x14ac:dyDescent="0.25">
      <c r="A478" s="3">
        <v>1</v>
      </c>
      <c r="B478" s="10" t="s">
        <v>1099</v>
      </c>
      <c r="C478" s="5" t="s">
        <v>1101</v>
      </c>
      <c r="D478" s="5" t="str">
        <f>VLOOKUP($B478,'CUABRO BASICO '!$B:$D,3,0)</f>
        <v>VERAPAMILO kendrick 80 MG CAJA/20 GRAGEAS,ORAL</v>
      </c>
      <c r="E478" s="4" t="e">
        <f>SUMIFS(#REF!,#REF!,$B478,#REF!,$E$3)</f>
        <v>#REF!</v>
      </c>
      <c r="F478" s="2" t="e">
        <f>SUMIFS(#REF!,#REF!,$B478,#REF!,$F$3)</f>
        <v>#REF!</v>
      </c>
      <c r="G478" s="15" t="e">
        <f>SUMIFS(#REF!,#REF!,$B478,#REF!,$G$3)</f>
        <v>#REF!</v>
      </c>
      <c r="H478" s="15" t="e">
        <f t="shared" si="7"/>
        <v>#REF!</v>
      </c>
      <c r="I478">
        <f>IFERROR(VLOOKUP($B478,#REF!,11,0),0)</f>
        <v>0</v>
      </c>
      <c r="J478" s="33" t="e">
        <f>VLOOKUP($B478,#REF!,1,0)</f>
        <v>#REF!</v>
      </c>
    </row>
    <row r="479" spans="1:10" x14ac:dyDescent="0.25">
      <c r="A479" s="3">
        <v>1</v>
      </c>
      <c r="B479" s="10" t="s">
        <v>1748</v>
      </c>
      <c r="C479" s="48" t="s">
        <v>1749</v>
      </c>
      <c r="D479" s="5" t="str">
        <f>VLOOKUP($B479,'CUABRO BASICO '!$B:$D,3,0)</f>
        <v>GALVUS 50mg CAJA/28 COMPRIMIDOS,ORAL</v>
      </c>
      <c r="E479" s="4" t="e">
        <f>SUMIFS(#REF!,#REF!,$B479,#REF!,$E$3)</f>
        <v>#REF!</v>
      </c>
      <c r="F479" s="2" t="e">
        <f>SUMIFS(#REF!,#REF!,$B479,#REF!,$F$3)</f>
        <v>#REF!</v>
      </c>
      <c r="G479" s="15" t="e">
        <f>SUMIFS(#REF!,#REF!,$B479,#REF!,$G$3)</f>
        <v>#REF!</v>
      </c>
      <c r="H479" s="15" t="e">
        <f t="shared" si="7"/>
        <v>#REF!</v>
      </c>
      <c r="I479">
        <f>IFERROR(VLOOKUP($B479,#REF!,11,0),0)</f>
        <v>0</v>
      </c>
      <c r="J479" s="33" t="e">
        <f>VLOOKUP($B479,#REF!,1,0)</f>
        <v>#REF!</v>
      </c>
    </row>
    <row r="480" spans="1:10" hidden="1" x14ac:dyDescent="0.25">
      <c r="A480" s="3">
        <v>1</v>
      </c>
      <c r="B480" s="10" t="s">
        <v>1750</v>
      </c>
      <c r="C480" s="48" t="s">
        <v>1752</v>
      </c>
      <c r="D480" s="5" t="str">
        <f>VLOOKUP($B480,'CUABRO BASICO '!$B:$D,3,0)</f>
        <v>GALVUS MET 50/500 MG CAJA/60 TABLETAS,ORAL</v>
      </c>
      <c r="E480" s="4" t="e">
        <f>SUMIFS(#REF!,#REF!,$B480,#REF!,$E$3)</f>
        <v>#REF!</v>
      </c>
      <c r="F480" s="2" t="e">
        <f>SUMIFS(#REF!,#REF!,$B480,#REF!,$F$3)</f>
        <v>#REF!</v>
      </c>
      <c r="G480" s="15" t="e">
        <f>SUMIFS(#REF!,#REF!,$B480,#REF!,$G$3)</f>
        <v>#REF!</v>
      </c>
      <c r="H480" s="15" t="e">
        <f t="shared" si="7"/>
        <v>#REF!</v>
      </c>
      <c r="I480">
        <f>IFERROR(VLOOKUP($B480,#REF!,11,0),0)</f>
        <v>0</v>
      </c>
      <c r="J480" s="33" t="e">
        <f>VLOOKUP($B480,#REF!,1,0)</f>
        <v>#REF!</v>
      </c>
    </row>
    <row r="481" spans="1:10" hidden="1" x14ac:dyDescent="0.25">
      <c r="A481" s="3">
        <v>1</v>
      </c>
      <c r="B481" s="10" t="s">
        <v>1753</v>
      </c>
      <c r="C481" s="48" t="s">
        <v>1752</v>
      </c>
      <c r="D481" s="5" t="str">
        <f>VLOOKUP($B481,'CUABRO BASICO '!$B:$D,3,0)</f>
        <v>GALVUS MET 50mg/1000mg CAJA/30 COMPRIMIDOS,ORAL</v>
      </c>
      <c r="E481" s="4" t="e">
        <f>SUMIFS(#REF!,#REF!,$B481,#REF!,$E$3)</f>
        <v>#REF!</v>
      </c>
      <c r="F481" s="2" t="e">
        <f>SUMIFS(#REF!,#REF!,$B481,#REF!,$F$3)</f>
        <v>#REF!</v>
      </c>
      <c r="G481" s="15" t="e">
        <f>SUMIFS(#REF!,#REF!,$B481,#REF!,$G$3)</f>
        <v>#REF!</v>
      </c>
      <c r="H481" s="15" t="e">
        <f t="shared" si="7"/>
        <v>#REF!</v>
      </c>
      <c r="I481">
        <f>IFERROR(VLOOKUP($B481,#REF!,11,0),0)</f>
        <v>0</v>
      </c>
      <c r="J481" s="33" t="e">
        <f>VLOOKUP($B481,#REF!,1,0)</f>
        <v>#REF!</v>
      </c>
    </row>
    <row r="482" spans="1:10" hidden="1" x14ac:dyDescent="0.25">
      <c r="A482" s="3">
        <v>1</v>
      </c>
      <c r="B482" s="10" t="s">
        <v>1755</v>
      </c>
      <c r="C482" s="5" t="s">
        <v>1757</v>
      </c>
      <c r="D482" s="5" t="str">
        <f>VLOOKUP($B482,'CUABRO BASICO '!$B:$D,3,0)</f>
        <v>VINCRISTINA PISA 10 ML SOL. IV FCO /1 AMPOLLETAS, INTRAVENOSA</v>
      </c>
      <c r="E482" s="4" t="e">
        <f>SUMIFS(#REF!,#REF!,$B482,#REF!,$E$3)</f>
        <v>#REF!</v>
      </c>
      <c r="F482" s="2" t="e">
        <f>SUMIFS(#REF!,#REF!,$B482,#REF!,$F$3)</f>
        <v>#REF!</v>
      </c>
      <c r="G482" s="15" t="e">
        <f>SUMIFS(#REF!,#REF!,$B482,#REF!,$G$3)</f>
        <v>#REF!</v>
      </c>
      <c r="H482" s="15" t="e">
        <f t="shared" si="7"/>
        <v>#REF!</v>
      </c>
      <c r="I482">
        <f>IFERROR(VLOOKUP($B482,#REF!,11,0),0)</f>
        <v>0</v>
      </c>
      <c r="J482" s="33" t="e">
        <f>VLOOKUP($B482,#REF!,1,0)</f>
        <v>#REF!</v>
      </c>
    </row>
    <row r="483" spans="1:10" hidden="1" x14ac:dyDescent="0.25">
      <c r="A483" s="3">
        <v>1</v>
      </c>
      <c r="B483" s="10" t="s">
        <v>2048</v>
      </c>
      <c r="C483" s="5" t="s">
        <v>2284</v>
      </c>
      <c r="D483" s="5">
        <f>IFERROR(VLOOKUP($B483,'CUABRO BASICO '!$B:$D,3,0), )</f>
        <v>0</v>
      </c>
      <c r="E483" s="4" t="e">
        <f>SUMIFS(#REF!,#REF!,$B483,#REF!,$E$3)</f>
        <v>#REF!</v>
      </c>
      <c r="F483" s="2" t="e">
        <f>SUMIFS(#REF!,#REF!,$B483,#REF!,$F$3)</f>
        <v>#REF!</v>
      </c>
      <c r="G483" s="15" t="e">
        <f>SUMIFS(#REF!,#REF!,$B483,#REF!,$G$3)</f>
        <v>#REF!</v>
      </c>
      <c r="H483" s="15" t="e">
        <f t="shared" si="7"/>
        <v>#REF!</v>
      </c>
      <c r="I483">
        <f>IFERROR(VLOOKUP($B483,#REF!,11,0),0)</f>
        <v>0</v>
      </c>
      <c r="J483" s="33" t="e">
        <f>VLOOKUP($B483,#REF!,1,0)</f>
        <v>#REF!</v>
      </c>
    </row>
    <row r="484" spans="1:10" x14ac:dyDescent="0.25">
      <c r="A484" s="3">
        <v>1</v>
      </c>
      <c r="B484" s="10" t="s">
        <v>2049</v>
      </c>
      <c r="C484" s="5" t="s">
        <v>2087</v>
      </c>
      <c r="D484" s="5" t="str">
        <f>VLOOKUP($B484,'CUABRO BASICO '!$B:$D,3,0)</f>
        <v>WARFARINA SODICA</v>
      </c>
      <c r="E484" s="4" t="e">
        <f>SUMIFS(#REF!,#REF!,$B484,#REF!,$E$3)</f>
        <v>#REF!</v>
      </c>
      <c r="F484" s="2" t="e">
        <f>SUMIFS(#REF!,#REF!,$B484,#REF!,$F$3)</f>
        <v>#REF!</v>
      </c>
      <c r="G484" s="15" t="e">
        <f>SUMIFS(#REF!,#REF!,$B484,#REF!,$G$3)</f>
        <v>#REF!</v>
      </c>
      <c r="H484" s="15" t="e">
        <f t="shared" si="7"/>
        <v>#REF!</v>
      </c>
      <c r="I484">
        <f>IFERROR(VLOOKUP($B484,#REF!,11,0),0)</f>
        <v>0</v>
      </c>
      <c r="J484" s="33" t="e">
        <f>VLOOKUP($B484,#REF!,1,0)</f>
        <v>#REF!</v>
      </c>
    </row>
    <row r="485" spans="1:10" x14ac:dyDescent="0.25">
      <c r="A485" s="3">
        <v>1</v>
      </c>
      <c r="B485" s="10" t="s">
        <v>1102</v>
      </c>
      <c r="C485" s="5" t="s">
        <v>1104</v>
      </c>
      <c r="D485" s="5" t="str">
        <f>VLOOKUP($B485,'CUABRO BASICO '!$B:$D,3,0)</f>
        <v>ZAFIRLUKAST ultra 20 MG CAJA/30 TABLETAS,ORAL</v>
      </c>
      <c r="E485" s="4" t="e">
        <f>SUMIFS(#REF!,#REF!,$B485,#REF!,$E$3)</f>
        <v>#REF!</v>
      </c>
      <c r="F485" s="2" t="e">
        <f>SUMIFS(#REF!,#REF!,$B485,#REF!,$F$3)</f>
        <v>#REF!</v>
      </c>
      <c r="G485" s="15" t="e">
        <f>SUMIFS(#REF!,#REF!,$B485,#REF!,$G$3)</f>
        <v>#REF!</v>
      </c>
      <c r="H485" s="15" t="e">
        <f t="shared" si="7"/>
        <v>#REF!</v>
      </c>
      <c r="I485">
        <f>IFERROR(VLOOKUP($B485,#REF!,11,0),0)</f>
        <v>0</v>
      </c>
      <c r="J485" s="33" t="e">
        <f>VLOOKUP($B485,#REF!,1,0)</f>
        <v>#REF!</v>
      </c>
    </row>
    <row r="486" spans="1:10" x14ac:dyDescent="0.25">
      <c r="A486" s="3">
        <v>1</v>
      </c>
      <c r="B486" s="10" t="s">
        <v>1758</v>
      </c>
      <c r="C486" s="5" t="s">
        <v>1760</v>
      </c>
      <c r="D486" s="5" t="str">
        <f>VLOOKUP($B486,'CUABRO BASICO '!$B:$D,3,0)</f>
        <v>ZOLMITRPTANO (ULTRA) 2.5MG CAJA/2 TABLETAS,ORAL</v>
      </c>
      <c r="E486" s="4" t="e">
        <f>SUMIFS(#REF!,#REF!,$B486,#REF!,$E$3)</f>
        <v>#REF!</v>
      </c>
      <c r="F486" s="2" t="e">
        <f>SUMIFS(#REF!,#REF!,$B486,#REF!,$F$3)</f>
        <v>#REF!</v>
      </c>
      <c r="G486" s="15" t="e">
        <f>SUMIFS(#REF!,#REF!,$B486,#REF!,$G$3)</f>
        <v>#REF!</v>
      </c>
      <c r="H486" s="15" t="e">
        <f t="shared" si="7"/>
        <v>#REF!</v>
      </c>
      <c r="I486">
        <f>IFERROR(VLOOKUP($B486,#REF!,11,0),0)</f>
        <v>0</v>
      </c>
      <c r="J486" s="33" t="e">
        <f>VLOOKUP($B486,#REF!,1,0)</f>
        <v>#REF!</v>
      </c>
    </row>
    <row r="487" spans="1:10" hidden="1" x14ac:dyDescent="0.25">
      <c r="A487" s="3">
        <v>1</v>
      </c>
      <c r="B487" s="10" t="s">
        <v>2296</v>
      </c>
      <c r="C487" s="5" t="s">
        <v>1795</v>
      </c>
      <c r="D487" s="5">
        <f>IFERROR(VLOOKUP($B487,'CUABRO BASICO '!$B:$D,3,0), )</f>
        <v>0</v>
      </c>
      <c r="E487" s="4" t="e">
        <f>SUMIFS(#REF!,#REF!,$B487,#REF!,$E$3)</f>
        <v>#REF!</v>
      </c>
      <c r="F487" s="2" t="e">
        <f>SUMIFS(#REF!,#REF!,$B487,#REF!,$F$3)</f>
        <v>#REF!</v>
      </c>
      <c r="G487" s="15" t="e">
        <f>SUMIFS(#REF!,#REF!,$B487,#REF!,$G$3)</f>
        <v>#REF!</v>
      </c>
      <c r="H487" s="15" t="e">
        <f t="shared" si="7"/>
        <v>#REF!</v>
      </c>
      <c r="I487">
        <f>IFERROR(VLOOKUP($B487,#REF!,11,0),0)</f>
        <v>0</v>
      </c>
      <c r="J487" s="33" t="e">
        <f>VLOOKUP($B487,#REF!,1,0)</f>
        <v>#REF!</v>
      </c>
    </row>
    <row r="488" spans="1:10" x14ac:dyDescent="0.25">
      <c r="A488" s="3">
        <v>1</v>
      </c>
      <c r="B488" s="10" t="s">
        <v>1814</v>
      </c>
      <c r="C488" s="5" t="s">
        <v>1816</v>
      </c>
      <c r="D488" s="5" t="str">
        <f>VLOOKUP($B488,'CUABRO BASICO '!$B:$D,3,0)</f>
        <v>HUMIRA 40 MG /0.4 ML CAJA/1 JERINGA,SUBCUTANEA</v>
      </c>
      <c r="E488" s="4" t="e">
        <f>SUMIFS(#REF!,#REF!,$B488,#REF!,$E$3)</f>
        <v>#REF!</v>
      </c>
      <c r="F488" s="2" t="e">
        <f>SUMIFS(#REF!,#REF!,$B488,#REF!,$F$3)</f>
        <v>#REF!</v>
      </c>
      <c r="G488" s="15" t="e">
        <f>SUMIFS(#REF!,#REF!,$B488,#REF!,$G$3)</f>
        <v>#REF!</v>
      </c>
      <c r="H488" s="15" t="e">
        <f t="shared" si="7"/>
        <v>#REF!</v>
      </c>
      <c r="I488">
        <f>IFERROR(VLOOKUP($B488,#REF!,11,0),0)</f>
        <v>0</v>
      </c>
      <c r="J488" s="33" t="e">
        <f>VLOOKUP($B488,#REF!,1,0)</f>
        <v>#REF!</v>
      </c>
    </row>
    <row r="489" spans="1:10" hidden="1" x14ac:dyDescent="0.25">
      <c r="A489" s="3">
        <v>1</v>
      </c>
      <c r="B489" s="10" t="s">
        <v>1817</v>
      </c>
      <c r="C489" s="5" t="s">
        <v>1819</v>
      </c>
      <c r="D489" s="5" t="str">
        <f>VLOOKUP($B489,'CUABRO BASICO '!$B:$D,3,0)</f>
        <v>PRALUENTE 75MG JERINGA /1 SOLUCION,SUBCUTANEA</v>
      </c>
      <c r="E489" s="4" t="e">
        <f>SUMIFS(#REF!,#REF!,$B489,#REF!,$E$3)</f>
        <v>#REF!</v>
      </c>
      <c r="F489" s="2" t="e">
        <f>SUMIFS(#REF!,#REF!,$B489,#REF!,$F$3)</f>
        <v>#REF!</v>
      </c>
      <c r="G489" s="15" t="e">
        <f>SUMIFS(#REF!,#REF!,$B489,#REF!,$G$3)</f>
        <v>#REF!</v>
      </c>
      <c r="H489" s="15" t="e">
        <f t="shared" si="7"/>
        <v>#REF!</v>
      </c>
      <c r="I489">
        <f>IFERROR(VLOOKUP($B489,#REF!,11,0),0)</f>
        <v>0</v>
      </c>
      <c r="J489" s="33" t="e">
        <f>VLOOKUP($B489,#REF!,1,0)</f>
        <v>#REF!</v>
      </c>
    </row>
    <row r="490" spans="1:10" x14ac:dyDescent="0.25">
      <c r="A490" s="3">
        <v>1</v>
      </c>
      <c r="B490" s="10" t="s">
        <v>1767</v>
      </c>
      <c r="C490" s="5" t="s">
        <v>1769</v>
      </c>
      <c r="D490" s="5" t="str">
        <f>VLOOKUP($B490,'CUABRO BASICO '!$B:$D,3,0)</f>
        <v>INCRESINA 25MG CAJA/28 TABLETAS,ORAL</v>
      </c>
      <c r="E490" s="4" t="e">
        <f>SUMIFS(#REF!,#REF!,$B490,#REF!,$E$3)</f>
        <v>#REF!</v>
      </c>
      <c r="F490" s="2" t="e">
        <f>SUMIFS(#REF!,#REF!,$B490,#REF!,$F$3)</f>
        <v>#REF!</v>
      </c>
      <c r="G490" s="15" t="e">
        <f>SUMIFS(#REF!,#REF!,$B490,#REF!,$G$3)</f>
        <v>#REF!</v>
      </c>
      <c r="H490" s="15" t="e">
        <f t="shared" si="7"/>
        <v>#REF!</v>
      </c>
      <c r="I490">
        <f>IFERROR(VLOOKUP($B490,#REF!,11,0),0)</f>
        <v>0</v>
      </c>
      <c r="J490" s="33" t="e">
        <f>VLOOKUP($B490,#REF!,1,0)</f>
        <v>#REF!</v>
      </c>
    </row>
    <row r="491" spans="1:10" x14ac:dyDescent="0.25">
      <c r="A491" s="3">
        <v>1</v>
      </c>
      <c r="B491" s="10" t="s">
        <v>2050</v>
      </c>
      <c r="C491" s="5" t="s">
        <v>2088</v>
      </c>
      <c r="D491" s="5" t="str">
        <f>VLOOKUP($B491,'CUABRO BASICO '!$B:$D,3,0)</f>
        <v>INCRESINA DUO 12.5MG/500MG CAJA/56 TABLETAS,ORAL</v>
      </c>
      <c r="E491" s="4" t="e">
        <f>SUMIFS(#REF!,#REF!,$B491,#REF!,$E$3)</f>
        <v>#REF!</v>
      </c>
      <c r="F491" s="2" t="e">
        <f>SUMIFS(#REF!,#REF!,$B491,#REF!,$F$3)</f>
        <v>#REF!</v>
      </c>
      <c r="G491" s="15" t="e">
        <f>SUMIFS(#REF!,#REF!,$B491,#REF!,$G$3)</f>
        <v>#REF!</v>
      </c>
      <c r="H491" s="15" t="e">
        <f t="shared" si="7"/>
        <v>#REF!</v>
      </c>
      <c r="I491">
        <f>IFERROR(VLOOKUP($B491,#REF!,11,0),0)</f>
        <v>0</v>
      </c>
      <c r="J491" s="33" t="e">
        <f>VLOOKUP($B491,#REF!,1,0)</f>
        <v>#REF!</v>
      </c>
    </row>
    <row r="492" spans="1:10" x14ac:dyDescent="0.25">
      <c r="A492" s="3">
        <v>1</v>
      </c>
      <c r="B492" s="10" t="s">
        <v>1964</v>
      </c>
      <c r="C492" s="5" t="s">
        <v>1966</v>
      </c>
      <c r="D492" s="5" t="str">
        <f>VLOOKUP($B492,'CUABRO BASICO '!$B:$D,3,0)</f>
        <v>INCRESINA P 25 MG/15 MG CAJA/28 TABLETAS,ORAL</v>
      </c>
      <c r="E492" s="4" t="e">
        <f>SUMIFS(#REF!,#REF!,$B492,#REF!,$E$3)</f>
        <v>#REF!</v>
      </c>
      <c r="F492" s="2" t="e">
        <f>SUMIFS(#REF!,#REF!,$B492,#REF!,$F$3)</f>
        <v>#REF!</v>
      </c>
      <c r="G492" s="15" t="e">
        <f>SUMIFS(#REF!,#REF!,$B492,#REF!,$G$3)</f>
        <v>#REF!</v>
      </c>
      <c r="H492" s="15" t="e">
        <f t="shared" si="7"/>
        <v>#REF!</v>
      </c>
      <c r="I492">
        <f>IFERROR(VLOOKUP($B492,#REF!,11,0),0)</f>
        <v>0</v>
      </c>
      <c r="J492" s="33" t="e">
        <f>VLOOKUP($B492,#REF!,1,0)</f>
        <v>#REF!</v>
      </c>
    </row>
    <row r="493" spans="1:10" hidden="1" x14ac:dyDescent="0.25">
      <c r="A493" s="3">
        <v>1</v>
      </c>
      <c r="B493" s="10" t="s">
        <v>1773</v>
      </c>
      <c r="C493" s="5" t="s">
        <v>1775</v>
      </c>
      <c r="D493" s="5" t="str">
        <f>VLOOKUP($B493,'CUABRO BASICO '!$B:$D,3,0)</f>
        <v>SYSTANE ULTRA 10ML FRASCO /250 GOTAS,OFTÁLMICA</v>
      </c>
      <c r="E493" s="4" t="e">
        <f>SUMIFS(#REF!,#REF!,$B493,#REF!,$E$3)</f>
        <v>#REF!</v>
      </c>
      <c r="F493" s="2" t="e">
        <f>SUMIFS(#REF!,#REF!,$B493,#REF!,$F$3)</f>
        <v>#REF!</v>
      </c>
      <c r="G493" s="15" t="e">
        <f>SUMIFS(#REF!,#REF!,$B493,#REF!,$G$3)</f>
        <v>#REF!</v>
      </c>
      <c r="H493" s="15" t="e">
        <f t="shared" si="7"/>
        <v>#REF!</v>
      </c>
      <c r="I493">
        <f>IFERROR(VLOOKUP($B493,#REF!,11,0),0)</f>
        <v>0</v>
      </c>
      <c r="J493" s="33" t="e">
        <f>VLOOKUP($B493,#REF!,1,0)</f>
        <v>#REF!</v>
      </c>
    </row>
    <row r="494" spans="1:10" hidden="1" x14ac:dyDescent="0.25">
      <c r="A494" s="3">
        <v>1</v>
      </c>
      <c r="B494" s="10" t="s">
        <v>1776</v>
      </c>
      <c r="C494" s="5" t="s">
        <v>1778</v>
      </c>
      <c r="D494" s="5" t="str">
        <f>VLOOKUP($B494,'CUABRO BASICO '!$B:$D,3,0)</f>
        <v>EDARBI 40MG CAJA/28 TABLETAS,ORAL</v>
      </c>
      <c r="E494" s="4" t="e">
        <f>SUMIFS(#REF!,#REF!,$B494,#REF!,$E$3)</f>
        <v>#REF!</v>
      </c>
      <c r="F494" s="2" t="e">
        <f>SUMIFS(#REF!,#REF!,$B494,#REF!,$F$3)</f>
        <v>#REF!</v>
      </c>
      <c r="G494" s="15" t="e">
        <f>SUMIFS(#REF!,#REF!,$B494,#REF!,$G$3)</f>
        <v>#REF!</v>
      </c>
      <c r="H494" s="15" t="e">
        <f t="shared" si="7"/>
        <v>#REF!</v>
      </c>
      <c r="I494">
        <f>IFERROR(VLOOKUP($B494,#REF!,11,0),0)</f>
        <v>0</v>
      </c>
      <c r="J494" s="33" t="e">
        <f>VLOOKUP($B494,#REF!,1,0)</f>
        <v>#REF!</v>
      </c>
    </row>
    <row r="495" spans="1:10" hidden="1" x14ac:dyDescent="0.25">
      <c r="A495" s="3">
        <v>1</v>
      </c>
      <c r="B495" s="10" t="s">
        <v>1779</v>
      </c>
      <c r="C495" s="5" t="s">
        <v>1778</v>
      </c>
      <c r="D495" s="5" t="str">
        <f>VLOOKUP($B495,'CUABRO BASICO '!$B:$D,3,0)</f>
        <v>EDARBI 80MG CAJA/28 TABLETAS,ORAL</v>
      </c>
      <c r="E495" s="4" t="e">
        <f>SUMIFS(#REF!,#REF!,$B495,#REF!,$E$3)</f>
        <v>#REF!</v>
      </c>
      <c r="F495" s="2" t="e">
        <f>SUMIFS(#REF!,#REF!,$B495,#REF!,$F$3)</f>
        <v>#REF!</v>
      </c>
      <c r="G495" s="15" t="e">
        <f>SUMIFS(#REF!,#REF!,$B495,#REF!,$G$3)</f>
        <v>#REF!</v>
      </c>
      <c r="H495" s="15" t="e">
        <f t="shared" si="7"/>
        <v>#REF!</v>
      </c>
      <c r="I495">
        <f>IFERROR(VLOOKUP($B495,#REF!,11,0),0)</f>
        <v>0</v>
      </c>
      <c r="J495" s="33" t="e">
        <f>VLOOKUP($B495,#REF!,1,0)</f>
        <v>#REF!</v>
      </c>
    </row>
    <row r="496" spans="1:10" hidden="1" x14ac:dyDescent="0.25">
      <c r="A496" s="3">
        <v>1</v>
      </c>
      <c r="B496" s="10" t="s">
        <v>1820</v>
      </c>
      <c r="C496" s="5" t="s">
        <v>1822</v>
      </c>
      <c r="D496" s="5" t="str">
        <f>VLOOKUP($B496,'CUABRO BASICO '!$B:$D,3,0)</f>
        <v>EDARBI CLD  80 MG/12.5 MG CAJA/28 TABLETAS,ORAL</v>
      </c>
      <c r="E496" s="4" t="e">
        <f>SUMIFS(#REF!,#REF!,$B496,#REF!,$E$3)</f>
        <v>#REF!</v>
      </c>
      <c r="F496" s="2" t="e">
        <f>SUMIFS(#REF!,#REF!,$B496,#REF!,$F$3)</f>
        <v>#REF!</v>
      </c>
      <c r="G496" s="15" t="e">
        <f>SUMIFS(#REF!,#REF!,$B496,#REF!,$G$3)</f>
        <v>#REF!</v>
      </c>
      <c r="H496" s="15" t="e">
        <f t="shared" si="7"/>
        <v>#REF!</v>
      </c>
      <c r="I496">
        <f>IFERROR(VLOOKUP($B496,#REF!,11,0),0)</f>
        <v>0</v>
      </c>
      <c r="J496" s="33" t="e">
        <f>VLOOKUP($B496,#REF!,1,0)</f>
        <v>#REF!</v>
      </c>
    </row>
    <row r="497" spans="1:10" hidden="1" x14ac:dyDescent="0.25">
      <c r="A497" s="3">
        <v>1</v>
      </c>
      <c r="B497" s="10" t="s">
        <v>1781</v>
      </c>
      <c r="C497" s="5" t="s">
        <v>1783</v>
      </c>
      <c r="D497" s="5" t="str">
        <f>VLOOKUP($B497,'CUABRO BASICO '!$B:$D,3,0)</f>
        <v>TRIMBOW 100MCG/6MCG/12.5MCG CAJA/120 DISPOSITIVO,INHALADA</v>
      </c>
      <c r="E497" s="4" t="e">
        <f>SUMIFS(#REF!,#REF!,$B497,#REF!,$E$3)</f>
        <v>#REF!</v>
      </c>
      <c r="F497" s="2" t="e">
        <f>SUMIFS(#REF!,#REF!,$B497,#REF!,$F$3)</f>
        <v>#REF!</v>
      </c>
      <c r="G497" s="15" t="e">
        <f>SUMIFS(#REF!,#REF!,$B497,#REF!,$G$3)</f>
        <v>#REF!</v>
      </c>
      <c r="H497" s="15" t="e">
        <f t="shared" si="7"/>
        <v>#REF!</v>
      </c>
      <c r="I497">
        <f>IFERROR(VLOOKUP($B497,#REF!,11,0),0)</f>
        <v>0</v>
      </c>
      <c r="J497" s="33" t="e">
        <f>VLOOKUP($B497,#REF!,1,0)</f>
        <v>#REF!</v>
      </c>
    </row>
    <row r="498" spans="1:10" x14ac:dyDescent="0.25">
      <c r="A498" s="3">
        <v>1</v>
      </c>
      <c r="B498" s="10" t="s">
        <v>1762</v>
      </c>
      <c r="C498" s="5" t="s">
        <v>1764</v>
      </c>
      <c r="D498" s="5" t="str">
        <f>IFERROR(VLOOKUP($B498,'CUABRO BASICO '!$B:$D,3,0), )</f>
        <v>CLAUTER 100 MG CAJA/30 TABLETAS,ORAL</v>
      </c>
      <c r="E498" s="4" t="e">
        <f>SUMIFS(#REF!,#REF!,$B498,#REF!,$E$3)</f>
        <v>#REF!</v>
      </c>
      <c r="F498" s="2" t="e">
        <f>SUMIFS(#REF!,#REF!,$B498,#REF!,$F$3)</f>
        <v>#REF!</v>
      </c>
      <c r="G498" s="15" t="e">
        <f>SUMIFS(#REF!,#REF!,$B498,#REF!,$G$3)</f>
        <v>#REF!</v>
      </c>
      <c r="H498" s="15" t="e">
        <f t="shared" si="7"/>
        <v>#REF!</v>
      </c>
      <c r="I498">
        <f>IFERROR(VLOOKUP($B498,#REF!,11,0),0)</f>
        <v>0</v>
      </c>
      <c r="J498" s="33" t="e">
        <f>VLOOKUP($B498,#REF!,1,0)</f>
        <v>#REF!</v>
      </c>
    </row>
    <row r="499" spans="1:10" hidden="1" x14ac:dyDescent="0.25">
      <c r="A499" s="3">
        <v>1</v>
      </c>
      <c r="B499" s="10" t="s">
        <v>2051</v>
      </c>
      <c r="C499" s="5" t="s">
        <v>2090</v>
      </c>
      <c r="D499" s="5" t="str">
        <f>VLOOKUP($B499,'CUABRO BASICO '!$B:$D,3,0)</f>
        <v>PRADAXAR 110 MG CAJA/30 TABLETAS,ORAL</v>
      </c>
      <c r="E499" s="4" t="e">
        <f>SUMIFS(#REF!,#REF!,$B499,#REF!,$E$3)</f>
        <v>#REF!</v>
      </c>
      <c r="F499" s="2" t="e">
        <f>SUMIFS(#REF!,#REF!,$B499,#REF!,$F$3)</f>
        <v>#REF!</v>
      </c>
      <c r="G499" s="15" t="e">
        <f>SUMIFS(#REF!,#REF!,$B499,#REF!,$G$3)</f>
        <v>#REF!</v>
      </c>
      <c r="H499" s="15" t="e">
        <f t="shared" si="7"/>
        <v>#REF!</v>
      </c>
      <c r="I499">
        <f>IFERROR(VLOOKUP($B499,#REF!,11,0),0)</f>
        <v>0</v>
      </c>
      <c r="J499" s="33" t="e">
        <f>VLOOKUP($B499,#REF!,1,0)</f>
        <v>#REF!</v>
      </c>
    </row>
    <row r="500" spans="1:10" x14ac:dyDescent="0.25">
      <c r="A500" s="3">
        <v>1</v>
      </c>
      <c r="B500" s="10" t="s">
        <v>1823</v>
      </c>
      <c r="C500" s="5" t="s">
        <v>1825</v>
      </c>
      <c r="D500" s="5" t="str">
        <f>VLOOKUP($B500,'CUABRO BASICO '!$B:$D,3,0)</f>
        <v>XIGDUO 10MG/1000 MG CAJA/28 TABLETAS,ORAL</v>
      </c>
      <c r="E500" s="4" t="e">
        <f>SUMIFS(#REF!,#REF!,$B500,#REF!,$E$3)</f>
        <v>#REF!</v>
      </c>
      <c r="F500" s="2" t="e">
        <f>SUMIFS(#REF!,#REF!,$B500,#REF!,$F$3)</f>
        <v>#REF!</v>
      </c>
      <c r="G500" s="15" t="e">
        <f>SUMIFS(#REF!,#REF!,$B500,#REF!,$G$3)</f>
        <v>#REF!</v>
      </c>
      <c r="H500" s="15" t="e">
        <f t="shared" si="7"/>
        <v>#REF!</v>
      </c>
      <c r="I500">
        <f>IFERROR(VLOOKUP($B500,#REF!,11,0),0)</f>
        <v>0</v>
      </c>
      <c r="J500" s="33" t="e">
        <f>VLOOKUP($B500,#REF!,1,0)</f>
        <v>#REF!</v>
      </c>
    </row>
    <row r="501" spans="1:10" hidden="1" x14ac:dyDescent="0.25">
      <c r="A501" s="3">
        <v>1</v>
      </c>
      <c r="B501" s="10" t="s">
        <v>1789</v>
      </c>
      <c r="C501" s="5" t="s">
        <v>1791</v>
      </c>
      <c r="D501" s="5" t="str">
        <f>VLOOKUP($B501,'CUABRO BASICO '!$B:$D,3,0)</f>
        <v>COMBODART 0.5MG/0.4MG CAJA/30 CAPSULAS,ORAL</v>
      </c>
      <c r="E501" s="4" t="e">
        <f>SUMIFS(#REF!,#REF!,$B501,#REF!,$E$3)</f>
        <v>#REF!</v>
      </c>
      <c r="F501" s="2" t="e">
        <f>SUMIFS(#REF!,#REF!,$B501,#REF!,$F$3)</f>
        <v>#REF!</v>
      </c>
      <c r="G501" s="15" t="e">
        <f>SUMIFS(#REF!,#REF!,$B501,#REF!,$G$3)</f>
        <v>#REF!</v>
      </c>
      <c r="H501" s="15" t="e">
        <f t="shared" si="7"/>
        <v>#REF!</v>
      </c>
      <c r="I501">
        <f>IFERROR(VLOOKUP($B501,#REF!,11,0),0)</f>
        <v>0</v>
      </c>
      <c r="J501" s="33" t="e">
        <f>VLOOKUP($B501,#REF!,1,0)</f>
        <v>#REF!</v>
      </c>
    </row>
    <row r="502" spans="1:10" hidden="1" x14ac:dyDescent="0.25">
      <c r="A502" s="3">
        <v>1</v>
      </c>
      <c r="B502" s="10" t="s">
        <v>1792</v>
      </c>
      <c r="C502" s="5" t="s">
        <v>1794</v>
      </c>
      <c r="D502" s="5" t="str">
        <f>VLOOKUP($B502,'CUABRO BASICO '!$B:$D,3,0)</f>
        <v>CLEXANE 60 MG/0.6 ML CAJA/2 JERINGA,SUBCUTANEA EN PARED ABDOMINAL</v>
      </c>
      <c r="E502" s="4" t="e">
        <f>SUMIFS(#REF!,#REF!,$B502,#REF!,$E$3)</f>
        <v>#REF!</v>
      </c>
      <c r="F502" s="2" t="e">
        <f>SUMIFS(#REF!,#REF!,$B502,#REF!,$F$3)</f>
        <v>#REF!</v>
      </c>
      <c r="G502" s="15" t="e">
        <f>SUMIFS(#REF!,#REF!,$B502,#REF!,$G$3)</f>
        <v>#REF!</v>
      </c>
      <c r="H502" s="15" t="e">
        <f t="shared" si="7"/>
        <v>#REF!</v>
      </c>
      <c r="I502">
        <f>IFERROR(VLOOKUP($B502,#REF!,11,0),0)</f>
        <v>0</v>
      </c>
      <c r="J502" s="33" t="e">
        <f>VLOOKUP($B502,#REF!,1,0)</f>
        <v>#REF!</v>
      </c>
    </row>
    <row r="503" spans="1:10" x14ac:dyDescent="0.25">
      <c r="A503" s="3">
        <v>1</v>
      </c>
      <c r="B503" s="10" t="s">
        <v>1117</v>
      </c>
      <c r="C503" s="5" t="s">
        <v>1116</v>
      </c>
      <c r="D503" s="5" t="str">
        <f>VLOOKUP($B503,'CUABRO BASICO '!$B:$D,3,0)</f>
        <v>RELVARE 200MG/25MG CAJA/30 DOSIS,INHALADA</v>
      </c>
      <c r="E503" s="4" t="e">
        <f>SUMIFS(#REF!,#REF!,$B503,#REF!,$E$3)</f>
        <v>#REF!</v>
      </c>
      <c r="F503" s="2" t="e">
        <f>SUMIFS(#REF!,#REF!,$B503,#REF!,$F$3)</f>
        <v>#REF!</v>
      </c>
      <c r="G503" s="15" t="e">
        <f>SUMIFS(#REF!,#REF!,$B503,#REF!,$G$3)</f>
        <v>#REF!</v>
      </c>
      <c r="H503" s="15" t="e">
        <f t="shared" si="7"/>
        <v>#REF!</v>
      </c>
      <c r="I503">
        <f>IFERROR(VLOOKUP($B503,#REF!,11,0),0)</f>
        <v>0</v>
      </c>
      <c r="J503" s="33" t="e">
        <f>VLOOKUP($B503,#REF!,1,0)</f>
        <v>#REF!</v>
      </c>
    </row>
    <row r="504" spans="1:10" x14ac:dyDescent="0.25">
      <c r="A504" s="3">
        <v>1</v>
      </c>
      <c r="B504" s="10" t="s">
        <v>1829</v>
      </c>
      <c r="C504" s="5" t="s">
        <v>1831</v>
      </c>
      <c r="D504" s="5" t="str">
        <f>VLOOKUP($B504,'CUABRO BASICO '!$B:$D,3,0)</f>
        <v>TRAYENTA 5MG CAJA/30 TABLETAS,ORAL</v>
      </c>
      <c r="E504" s="4" t="e">
        <f>SUMIFS(#REF!,#REF!,$B504,#REF!,$E$3)</f>
        <v>#REF!</v>
      </c>
      <c r="F504" s="2" t="e">
        <f>SUMIFS(#REF!,#REF!,$B504,#REF!,$F$3)</f>
        <v>#REF!</v>
      </c>
      <c r="G504" s="15" t="e">
        <f>SUMIFS(#REF!,#REF!,$B504,#REF!,$G$3)</f>
        <v>#REF!</v>
      </c>
      <c r="H504" s="15" t="e">
        <f t="shared" si="7"/>
        <v>#REF!</v>
      </c>
      <c r="I504">
        <f>IFERROR(VLOOKUP($B504,#REF!,11,0),0)</f>
        <v>0</v>
      </c>
      <c r="J504" s="33" t="e">
        <f>VLOOKUP($B504,#REF!,1,0)</f>
        <v>#REF!</v>
      </c>
    </row>
    <row r="505" spans="1:10" x14ac:dyDescent="0.25">
      <c r="A505" s="3">
        <v>1</v>
      </c>
      <c r="B505" s="10" t="s">
        <v>1798</v>
      </c>
      <c r="C505" s="5" t="s">
        <v>303</v>
      </c>
      <c r="D505" s="5" t="str">
        <f>VLOOKUP($B505,'CUABRO BASICO '!$B:$D,3,0)</f>
        <v>IBRANCE-21 125 MG CAJA/21 TABLETAS,ORAL</v>
      </c>
      <c r="E505" s="4" t="e">
        <f>SUMIFS(#REF!,#REF!,$B505,#REF!,$E$3)</f>
        <v>#REF!</v>
      </c>
      <c r="F505" s="2" t="e">
        <f>SUMIFS(#REF!,#REF!,$B505,#REF!,$F$3)</f>
        <v>#REF!</v>
      </c>
      <c r="G505" s="15" t="e">
        <f>SUMIFS(#REF!,#REF!,$B505,#REF!,$G$3)</f>
        <v>#REF!</v>
      </c>
      <c r="H505" s="15" t="e">
        <f t="shared" si="7"/>
        <v>#REF!</v>
      </c>
      <c r="I505">
        <f>IFERROR(VLOOKUP($B505,#REF!,11,0),0)</f>
        <v>0</v>
      </c>
      <c r="J505" s="33" t="e">
        <f>VLOOKUP($B505,#REF!,1,0)</f>
        <v>#REF!</v>
      </c>
    </row>
    <row r="506" spans="1:10" hidden="1" x14ac:dyDescent="0.25">
      <c r="A506" s="3">
        <v>1</v>
      </c>
      <c r="B506" s="10" t="s">
        <v>1832</v>
      </c>
      <c r="C506" s="5" t="s">
        <v>1834</v>
      </c>
      <c r="D506" s="5" t="str">
        <f>VLOOKUP($B506,'CUABRO BASICO '!$B:$D,3,0)</f>
        <v>TRIPLIXAM 5 MG/1.25 MG/5 MG CAJA/30 TABLETAS,ORAL</v>
      </c>
      <c r="E506" s="4" t="e">
        <f>SUMIFS(#REF!,#REF!,$B506,#REF!,$E$3)</f>
        <v>#REF!</v>
      </c>
      <c r="F506" s="2" t="e">
        <f>SUMIFS(#REF!,#REF!,$B506,#REF!,$F$3)</f>
        <v>#REF!</v>
      </c>
      <c r="G506" s="15" t="e">
        <f>SUMIFS(#REF!,#REF!,$B506,#REF!,$G$3)</f>
        <v>#REF!</v>
      </c>
      <c r="H506" s="15" t="e">
        <f t="shared" si="7"/>
        <v>#REF!</v>
      </c>
      <c r="I506">
        <f>IFERROR(VLOOKUP($B506,#REF!,11,0),0)</f>
        <v>0</v>
      </c>
      <c r="J506" s="33" t="e">
        <f>VLOOKUP($B506,#REF!,1,0)</f>
        <v>#REF!</v>
      </c>
    </row>
    <row r="507" spans="1:10" hidden="1" x14ac:dyDescent="0.25">
      <c r="A507" s="3">
        <v>1</v>
      </c>
      <c r="B507" s="10" t="s">
        <v>1800</v>
      </c>
      <c r="C507" s="5" t="s">
        <v>1802</v>
      </c>
      <c r="D507" s="5" t="str">
        <f>VLOOKUP($B507,'CUABRO BASICO '!$B:$D,3,0)</f>
        <v>XARELTO 20MG CAJA/28 TABLETAS,ORAL</v>
      </c>
      <c r="E507" s="4" t="e">
        <f>SUMIFS(#REF!,#REF!,$B507,#REF!,$E$3)</f>
        <v>#REF!</v>
      </c>
      <c r="F507" s="2" t="e">
        <f>SUMIFS(#REF!,#REF!,$B507,#REF!,$F$3)</f>
        <v>#REF!</v>
      </c>
      <c r="G507" s="15" t="e">
        <f>SUMIFS(#REF!,#REF!,$B507,#REF!,$G$3)</f>
        <v>#REF!</v>
      </c>
      <c r="H507" s="15" t="e">
        <f t="shared" si="7"/>
        <v>#REF!</v>
      </c>
      <c r="I507">
        <f>IFERROR(VLOOKUP($B507,#REF!,11,0),0)</f>
        <v>0</v>
      </c>
      <c r="J507" s="33" t="e">
        <f>VLOOKUP($B507,#REF!,1,0)</f>
        <v>#REF!</v>
      </c>
    </row>
    <row r="508" spans="1:10" x14ac:dyDescent="0.25">
      <c r="A508" s="3">
        <v>1</v>
      </c>
      <c r="B508" s="10" t="s">
        <v>1770</v>
      </c>
      <c r="C508" s="5" t="s">
        <v>1772</v>
      </c>
      <c r="D508" s="5" t="str">
        <f>IFERROR(VLOOKUP($B508,'CUABRO BASICO '!$B:$D,3,0), )</f>
        <v>XELJANZ 5 MG CAJA/28 TABLETAS,ORAL</v>
      </c>
      <c r="E508" s="4" t="e">
        <f>SUMIFS(#REF!,#REF!,$B508,#REF!,$E$3)</f>
        <v>#REF!</v>
      </c>
      <c r="F508" s="2" t="e">
        <f>SUMIFS(#REF!,#REF!,$B508,#REF!,$F$3)</f>
        <v>#REF!</v>
      </c>
      <c r="G508" s="15" t="e">
        <f>SUMIFS(#REF!,#REF!,$B508,#REF!,$G$3)</f>
        <v>#REF!</v>
      </c>
      <c r="H508" s="15" t="e">
        <f t="shared" si="7"/>
        <v>#REF!</v>
      </c>
      <c r="I508">
        <f>IFERROR(VLOOKUP($B508,#REF!,11,0),0)</f>
        <v>0</v>
      </c>
      <c r="J508" s="33" t="e">
        <f>VLOOKUP($B508,#REF!,1,0)</f>
        <v>#REF!</v>
      </c>
    </row>
    <row r="509" spans="1:10" hidden="1" x14ac:dyDescent="0.25">
      <c r="A509" s="3">
        <v>1</v>
      </c>
      <c r="B509" s="10" t="s">
        <v>1803</v>
      </c>
      <c r="C509" s="5" t="s">
        <v>1805</v>
      </c>
      <c r="D509" s="5" t="str">
        <f>VLOOKUP($B509,'CUABRO BASICO '!$B:$D,3,0)</f>
        <v>XEOMEEN 100U/ML CAJA/1 AMPULA,SUBCUTANEA</v>
      </c>
      <c r="E509" s="4" t="e">
        <f>SUMIFS(#REF!,#REF!,$B509,#REF!,$E$3)</f>
        <v>#REF!</v>
      </c>
      <c r="F509" s="2" t="e">
        <f>SUMIFS(#REF!,#REF!,$B509,#REF!,$F$3)</f>
        <v>#REF!</v>
      </c>
      <c r="G509" s="15" t="e">
        <f>SUMIFS(#REF!,#REF!,$B509,#REF!,$G$3)</f>
        <v>#REF!</v>
      </c>
      <c r="H509" s="15" t="e">
        <f t="shared" si="7"/>
        <v>#REF!</v>
      </c>
      <c r="I509">
        <f>IFERROR(VLOOKUP($B509,#REF!,11,0),0)</f>
        <v>0</v>
      </c>
      <c r="J509" s="33" t="e">
        <f>VLOOKUP($B509,#REF!,1,0)</f>
        <v>#REF!</v>
      </c>
    </row>
    <row r="510" spans="1:10" hidden="1" x14ac:dyDescent="0.25">
      <c r="A510" s="3">
        <v>1</v>
      </c>
      <c r="B510" s="10" t="s">
        <v>1130</v>
      </c>
      <c r="C510" s="5" t="s">
        <v>1132</v>
      </c>
      <c r="D510" s="5" t="str">
        <f>VLOOKUP($B510,'CUABRO BASICO '!$B:$D,3,0)</f>
        <v>VARIKARE 8%/5%/4% FRASCO/1 CREMA,TOPICA</v>
      </c>
      <c r="E510" s="4" t="e">
        <f>SUMIFS(#REF!,#REF!,$B510,#REF!,$E$3)</f>
        <v>#REF!</v>
      </c>
      <c r="F510" s="2" t="e">
        <f>SUMIFS(#REF!,#REF!,$B510,#REF!,$F$3)</f>
        <v>#REF!</v>
      </c>
      <c r="G510" s="15" t="e">
        <f>SUMIFS(#REF!,#REF!,$B510,#REF!,$G$3)</f>
        <v>#REF!</v>
      </c>
      <c r="H510" s="15" t="e">
        <f t="shared" si="7"/>
        <v>#REF!</v>
      </c>
      <c r="I510">
        <f>IFERROR(VLOOKUP($B510,#REF!,11,0),0)</f>
        <v>0</v>
      </c>
      <c r="J510" s="33" t="e">
        <f>VLOOKUP($B510,#REF!,1,0)</f>
        <v>#REF!</v>
      </c>
    </row>
    <row r="511" spans="1:10" hidden="1" x14ac:dyDescent="0.25">
      <c r="A511" s="3">
        <v>1</v>
      </c>
      <c r="B511" s="10" t="s">
        <v>1981</v>
      </c>
      <c r="C511" s="5" t="s">
        <v>1983</v>
      </c>
      <c r="D511" s="5" t="str">
        <f>VLOOKUP($B511,'CUABRO BASICO '!$B:$D,3,0)</f>
        <v>ETOPOSIDO pisa 100 mg/5 ml Sol. IV CAJA/10 AMPULA,INTRAVENOSA</v>
      </c>
      <c r="E511" s="4" t="e">
        <f>SUMIFS(#REF!,#REF!,$B511,#REF!,$E$3)</f>
        <v>#REF!</v>
      </c>
      <c r="F511" s="2" t="e">
        <f>SUMIFS(#REF!,#REF!,$B511,#REF!,$F$3)</f>
        <v>#REF!</v>
      </c>
      <c r="G511" s="15" t="e">
        <f>SUMIFS(#REF!,#REF!,$B511,#REF!,$G$3)</f>
        <v>#REF!</v>
      </c>
      <c r="H511" s="15" t="e">
        <f t="shared" si="7"/>
        <v>#REF!</v>
      </c>
      <c r="I511">
        <f>IFERROR(VLOOKUP($B511,#REF!,11,0),0)</f>
        <v>0</v>
      </c>
      <c r="J511" s="33" t="e">
        <f>VLOOKUP($B511,#REF!,1,0)</f>
        <v>#REF!</v>
      </c>
    </row>
    <row r="512" spans="1:10" hidden="1" x14ac:dyDescent="0.25">
      <c r="A512" s="3">
        <v>1</v>
      </c>
      <c r="B512" s="10" t="s">
        <v>2052</v>
      </c>
      <c r="C512" s="5" t="s">
        <v>2285</v>
      </c>
      <c r="D512" s="5">
        <f>IFERROR(VLOOKUP($B512,'CUABRO BASICO '!$B:$D,3,0), )</f>
        <v>0</v>
      </c>
      <c r="E512" s="4" t="e">
        <f>SUMIFS(#REF!,#REF!,$B512,#REF!,$E$3)</f>
        <v>#REF!</v>
      </c>
      <c r="F512" s="2" t="e">
        <f>SUMIFS(#REF!,#REF!,$B512,#REF!,$F$3)</f>
        <v>#REF!</v>
      </c>
      <c r="G512" s="15" t="e">
        <f>SUMIFS(#REF!,#REF!,$B512,#REF!,$G$3)</f>
        <v>#REF!</v>
      </c>
      <c r="H512" s="15" t="e">
        <f t="shared" si="7"/>
        <v>#REF!</v>
      </c>
      <c r="I512">
        <f>IFERROR(VLOOKUP($B512,#REF!,11,0),0)</f>
        <v>0</v>
      </c>
      <c r="J512" s="33" t="e">
        <f>VLOOKUP($B512,#REF!,1,0)</f>
        <v>#REF!</v>
      </c>
    </row>
    <row r="513" spans="1:10" hidden="1" x14ac:dyDescent="0.25">
      <c r="A513" s="3">
        <v>1</v>
      </c>
      <c r="B513" s="10" t="s">
        <v>1811</v>
      </c>
      <c r="C513" s="48" t="s">
        <v>1813</v>
      </c>
      <c r="D513" s="5" t="str">
        <f>VLOOKUP($B513,'CUABRO BASICO '!$B:$D,3,0)</f>
        <v>NEXAVAR 200MG CAJA/112 COMPRIMIDOS,ORAL</v>
      </c>
      <c r="E513" s="4" t="e">
        <f>SUMIFS(#REF!,#REF!,$B513,#REF!,$E$3)</f>
        <v>#REF!</v>
      </c>
      <c r="F513" s="2" t="e">
        <f>SUMIFS(#REF!,#REF!,$B513,#REF!,$F$3)</f>
        <v>#REF!</v>
      </c>
      <c r="G513" s="15" t="e">
        <f>SUMIFS(#REF!,#REF!,$B513,#REF!,$G$3)</f>
        <v>#REF!</v>
      </c>
      <c r="H513" s="15" t="e">
        <f t="shared" si="7"/>
        <v>#REF!</v>
      </c>
      <c r="I513">
        <f>IFERROR(VLOOKUP($B513,#REF!,11,0),0)</f>
        <v>0</v>
      </c>
      <c r="J513" s="33" t="e">
        <f>VLOOKUP($B513,#REF!,1,0)</f>
        <v>#REF!</v>
      </c>
    </row>
    <row r="514" spans="1:10" hidden="1" x14ac:dyDescent="0.25">
      <c r="A514" s="3">
        <v>1</v>
      </c>
      <c r="B514" s="10" t="s">
        <v>2053</v>
      </c>
      <c r="C514" s="5" t="s">
        <v>1870</v>
      </c>
      <c r="D514" s="5">
        <f>IFERROR(VLOOKUP($B514,'CUABRO BASICO '!$B:$D,3,0), )</f>
        <v>0</v>
      </c>
      <c r="E514" s="4" t="e">
        <f>SUMIFS(#REF!,#REF!,$B514,#REF!,$E$3)</f>
        <v>#REF!</v>
      </c>
      <c r="F514" s="2" t="e">
        <f>SUMIFS(#REF!,#REF!,$B514,#REF!,$F$3)</f>
        <v>#REF!</v>
      </c>
      <c r="G514" s="15" t="e">
        <f>SUMIFS(#REF!,#REF!,$B514,#REF!,$G$3)</f>
        <v>#REF!</v>
      </c>
      <c r="H514" s="15" t="e">
        <f t="shared" si="7"/>
        <v>#REF!</v>
      </c>
      <c r="I514">
        <f>IFERROR(VLOOKUP($B514,#REF!,11,0),0)</f>
        <v>0</v>
      </c>
      <c r="J514" s="33" t="e">
        <f>VLOOKUP($B514,#REF!,1,0)</f>
        <v>#REF!</v>
      </c>
    </row>
    <row r="515" spans="1:10" x14ac:dyDescent="0.25">
      <c r="A515" s="3">
        <v>1</v>
      </c>
      <c r="B515" s="10" t="s">
        <v>1826</v>
      </c>
      <c r="C515" s="5" t="s">
        <v>1828</v>
      </c>
      <c r="D515" s="5" t="str">
        <f>VLOOKUP($B515,'CUABRO BASICO '!$B:$D,3,0)</f>
        <v>COPAXONE 40 MG/ML JERINGA/12 AMPOLLETAS,INTRAMUSCULAR O INTRAVENOSA</v>
      </c>
      <c r="E515" s="4" t="e">
        <f>SUMIFS(#REF!,#REF!,$B515,#REF!,$E$3)</f>
        <v>#REF!</v>
      </c>
      <c r="F515" s="2" t="e">
        <f>SUMIFS(#REF!,#REF!,$B515,#REF!,$F$3)</f>
        <v>#REF!</v>
      </c>
      <c r="G515" s="15" t="e">
        <f>SUMIFS(#REF!,#REF!,$B515,#REF!,$G$3)</f>
        <v>#REF!</v>
      </c>
      <c r="H515" s="15" t="e">
        <f t="shared" si="7"/>
        <v>#REF!</v>
      </c>
      <c r="I515">
        <f>IFERROR(VLOOKUP($B515,#REF!,11,0),0)</f>
        <v>0</v>
      </c>
      <c r="J515" s="33" t="e">
        <f>VLOOKUP($B515,#REF!,1,0)</f>
        <v>#REF!</v>
      </c>
    </row>
    <row r="516" spans="1:10" hidden="1" x14ac:dyDescent="0.25">
      <c r="A516" s="3">
        <v>1</v>
      </c>
      <c r="B516" s="10" t="s">
        <v>2054</v>
      </c>
      <c r="C516" s="5" t="s">
        <v>2286</v>
      </c>
      <c r="D516" s="5">
        <f>IFERROR(VLOOKUP($B516,'CUABRO BASICO '!$B:$D,3,0), )</f>
        <v>0</v>
      </c>
      <c r="E516" s="4" t="e">
        <f>SUMIFS(#REF!,#REF!,$B516,#REF!,$E$3)</f>
        <v>#REF!</v>
      </c>
      <c r="F516" s="2" t="e">
        <f>SUMIFS(#REF!,#REF!,$B516,#REF!,$F$3)</f>
        <v>#REF!</v>
      </c>
      <c r="G516" s="15" t="e">
        <f>SUMIFS(#REF!,#REF!,$B516,#REF!,$G$3)</f>
        <v>#REF!</v>
      </c>
      <c r="H516" s="15" t="e">
        <f t="shared" si="7"/>
        <v>#REF!</v>
      </c>
      <c r="I516">
        <f>IFERROR(VLOOKUP($B516,#REF!,11,0),0)</f>
        <v>0</v>
      </c>
      <c r="J516" s="33" t="e">
        <f>VLOOKUP($B516,#REF!,1,0)</f>
        <v>#REF!</v>
      </c>
    </row>
    <row r="517" spans="1:10" hidden="1" x14ac:dyDescent="0.25">
      <c r="A517" s="3">
        <v>1</v>
      </c>
      <c r="B517" s="10" t="s">
        <v>2055</v>
      </c>
      <c r="C517" s="5" t="s">
        <v>2092</v>
      </c>
      <c r="D517" s="5" t="str">
        <f>VLOOKUP($B517,'CUABRO BASICO '!$B:$D,3,0)</f>
        <v>PEMBROLIZUMAB</v>
      </c>
      <c r="E517" s="4" t="e">
        <f>SUMIFS(#REF!,#REF!,$B517,#REF!,$E$3)</f>
        <v>#REF!</v>
      </c>
      <c r="F517" s="2" t="e">
        <f>SUMIFS(#REF!,#REF!,$B517,#REF!,$F$3)</f>
        <v>#REF!</v>
      </c>
      <c r="G517" s="15" t="e">
        <f>SUMIFS(#REF!,#REF!,$B517,#REF!,$G$3)</f>
        <v>#REF!</v>
      </c>
      <c r="H517" s="15" t="e">
        <f t="shared" ref="H517:H541" si="8">SUM(E517:G517)</f>
        <v>#REF!</v>
      </c>
      <c r="I517">
        <f>IFERROR(VLOOKUP($B517,#REF!,11,0),0)</f>
        <v>0</v>
      </c>
      <c r="J517" s="33" t="e">
        <f>VLOOKUP($B517,#REF!,1,0)</f>
        <v>#REF!</v>
      </c>
    </row>
    <row r="518" spans="1:10" hidden="1" x14ac:dyDescent="0.25">
      <c r="A518" s="3">
        <v>1</v>
      </c>
      <c r="B518" s="10" t="s">
        <v>2056</v>
      </c>
      <c r="C518" s="5" t="s">
        <v>2103</v>
      </c>
      <c r="D518" s="5" t="str">
        <f>VLOOKUP($B518,'CUABRO BASICO '!$B:$D,3,0)</f>
        <v>APREMILAST</v>
      </c>
      <c r="E518" s="4" t="e">
        <f>SUMIFS(#REF!,#REF!,$B518,#REF!,$E$3)</f>
        <v>#REF!</v>
      </c>
      <c r="F518" s="2" t="e">
        <f>SUMIFS(#REF!,#REF!,$B518,#REF!,$F$3)</f>
        <v>#REF!</v>
      </c>
      <c r="G518" s="15" t="e">
        <f>SUMIFS(#REF!,#REF!,$B518,#REF!,$G$3)</f>
        <v>#REF!</v>
      </c>
      <c r="H518" s="15" t="e">
        <f t="shared" si="8"/>
        <v>#REF!</v>
      </c>
      <c r="I518">
        <f>IFERROR(VLOOKUP($B518,#REF!,11,0),0)</f>
        <v>0</v>
      </c>
      <c r="J518" s="33" t="e">
        <f>VLOOKUP($B518,#REF!,1,0)</f>
        <v>#REF!</v>
      </c>
    </row>
    <row r="519" spans="1:10" hidden="1" x14ac:dyDescent="0.25">
      <c r="A519" s="3">
        <v>1</v>
      </c>
      <c r="B519" s="10" t="s">
        <v>2057</v>
      </c>
      <c r="C519" s="5" t="s">
        <v>2093</v>
      </c>
      <c r="D519" s="5" t="str">
        <f>VLOOKUP($B519,'CUABRO BASICO '!$B:$D,3,0)</f>
        <v>RIBOCICLIB</v>
      </c>
      <c r="E519" s="4" t="e">
        <f>SUMIFS(#REF!,#REF!,$B519,#REF!,$E$3)</f>
        <v>#REF!</v>
      </c>
      <c r="F519" s="2" t="e">
        <f>SUMIFS(#REF!,#REF!,$B519,#REF!,$F$3)</f>
        <v>#REF!</v>
      </c>
      <c r="G519" s="15" t="e">
        <f>SUMIFS(#REF!,#REF!,$B519,#REF!,$G$3)</f>
        <v>#REF!</v>
      </c>
      <c r="H519" s="15" t="e">
        <f t="shared" si="8"/>
        <v>#REF!</v>
      </c>
      <c r="I519">
        <f>IFERROR(VLOOKUP($B519,#REF!,11,0),0)</f>
        <v>0</v>
      </c>
      <c r="J519" s="33" t="e">
        <f>VLOOKUP($B519,#REF!,1,0)</f>
        <v>#REF!</v>
      </c>
    </row>
    <row r="520" spans="1:10" hidden="1" x14ac:dyDescent="0.25">
      <c r="A520" s="3">
        <v>1</v>
      </c>
      <c r="B520" s="10" t="s">
        <v>2295</v>
      </c>
      <c r="C520" s="5" t="s">
        <v>2104</v>
      </c>
      <c r="D520" s="5" t="s">
        <v>2297</v>
      </c>
      <c r="E520" s="4" t="e">
        <f>SUMIFS(#REF!,#REF!,$B520,#REF!,$E$3)</f>
        <v>#REF!</v>
      </c>
      <c r="F520" s="2" t="e">
        <f>SUMIFS(#REF!,#REF!,$B520,#REF!,$F$3)</f>
        <v>#REF!</v>
      </c>
      <c r="G520" s="15" t="e">
        <f>SUMIFS(#REF!,#REF!,$B520,#REF!,$G$3)</f>
        <v>#REF!</v>
      </c>
      <c r="H520" s="15" t="e">
        <f t="shared" si="8"/>
        <v>#REF!</v>
      </c>
      <c r="I520">
        <f>IFERROR(VLOOKUP($B520,#REF!,11,0),0)</f>
        <v>0</v>
      </c>
      <c r="J520" s="33" t="e">
        <f>VLOOKUP($B520,#REF!,1,0)</f>
        <v>#REF!</v>
      </c>
    </row>
    <row r="521" spans="1:10" x14ac:dyDescent="0.25">
      <c r="A521" s="3">
        <v>1</v>
      </c>
      <c r="B521" s="10" t="s">
        <v>2059</v>
      </c>
      <c r="C521" s="5" t="s">
        <v>1919</v>
      </c>
      <c r="D521" s="5" t="str">
        <f>VLOOKUP($B521,'CUABRO BASICO '!$B:$D,3,0)</f>
        <v>OLUMIANT 4 MG CAJA/28 TABLETAS,ORAL</v>
      </c>
      <c r="E521" s="4" t="e">
        <f>SUMIFS(#REF!,#REF!,$B521,#REF!,$E$3)</f>
        <v>#REF!</v>
      </c>
      <c r="F521" s="2" t="e">
        <f>SUMIFS(#REF!,#REF!,$B521,#REF!,$F$3)</f>
        <v>#REF!</v>
      </c>
      <c r="G521" s="15" t="e">
        <f>SUMIFS(#REF!,#REF!,$B521,#REF!,$G$3)</f>
        <v>#REF!</v>
      </c>
      <c r="H521" s="15" t="e">
        <f t="shared" si="8"/>
        <v>#REF!</v>
      </c>
      <c r="I521">
        <f>IFERROR(VLOOKUP($B521,#REF!,11,0),0)</f>
        <v>0</v>
      </c>
      <c r="J521" s="33" t="e">
        <f>VLOOKUP($B521,#REF!,1,0)</f>
        <v>#REF!</v>
      </c>
    </row>
    <row r="522" spans="1:10" hidden="1" x14ac:dyDescent="0.25">
      <c r="A522" s="3">
        <v>1</v>
      </c>
      <c r="B522" s="10" t="s">
        <v>2060</v>
      </c>
      <c r="C522" s="5" t="s">
        <v>2105</v>
      </c>
      <c r="D522" s="5">
        <f>IFERROR(VLOOKUP($B522,'CUABRO BASICO '!$B:$D,3,0), )</f>
        <v>0</v>
      </c>
      <c r="E522" s="4" t="e">
        <f>SUMIFS(#REF!,#REF!,$B522,#REF!,$E$3)</f>
        <v>#REF!</v>
      </c>
      <c r="F522" s="2" t="e">
        <f>SUMIFS(#REF!,#REF!,$B522,#REF!,$F$3)</f>
        <v>#REF!</v>
      </c>
      <c r="G522" s="15" t="e">
        <f>SUMIFS(#REF!,#REF!,$B522,#REF!,$G$3)</f>
        <v>#REF!</v>
      </c>
      <c r="H522" s="15" t="e">
        <f t="shared" si="8"/>
        <v>#REF!</v>
      </c>
      <c r="I522">
        <f>IFERROR(VLOOKUP($B522,#REF!,11,0),0)</f>
        <v>0</v>
      </c>
      <c r="J522" s="33" t="e">
        <f>VLOOKUP($B522,#REF!,1,0)</f>
        <v>#REF!</v>
      </c>
    </row>
    <row r="523" spans="1:10" x14ac:dyDescent="0.25">
      <c r="A523" s="3">
        <v>1</v>
      </c>
      <c r="B523" s="10" t="s">
        <v>2061</v>
      </c>
      <c r="C523" s="5" t="s">
        <v>2094</v>
      </c>
      <c r="D523" s="5" t="str">
        <f>VLOOKUP($B523,'CUABRO BASICO '!$B:$D,3,0)</f>
        <v>BRIVARACETAM</v>
      </c>
      <c r="E523" s="4" t="e">
        <f>SUMIFS(#REF!,#REF!,$B523,#REF!,$E$3)</f>
        <v>#REF!</v>
      </c>
      <c r="F523" s="2" t="e">
        <f>SUMIFS(#REF!,#REF!,$B523,#REF!,$F$3)</f>
        <v>#REF!</v>
      </c>
      <c r="G523" s="15" t="e">
        <f>SUMIFS(#REF!,#REF!,$B523,#REF!,$G$3)</f>
        <v>#REF!</v>
      </c>
      <c r="H523" s="15" t="e">
        <f t="shared" si="8"/>
        <v>#REF!</v>
      </c>
      <c r="I523">
        <f>IFERROR(VLOOKUP($B523,#REF!,11,0),0)</f>
        <v>0</v>
      </c>
      <c r="J523" s="33" t="e">
        <f>VLOOKUP($B523,#REF!,1,0)</f>
        <v>#REF!</v>
      </c>
    </row>
    <row r="524" spans="1:10" x14ac:dyDescent="0.25">
      <c r="A524" s="3">
        <v>1</v>
      </c>
      <c r="B524" s="10" t="s">
        <v>1835</v>
      </c>
      <c r="C524" s="5" t="s">
        <v>1837</v>
      </c>
      <c r="D524" s="5" t="str">
        <f>VLOOKUP($B524,'CUABRO BASICO '!$B:$D,3,0)</f>
        <v>CITARABINA 500 MG / 10 ML FRASCO/1 AMPULA,INTRAMUSCULAR O INTRAVENOSA</v>
      </c>
      <c r="E524" s="4" t="e">
        <f>SUMIFS(#REF!,#REF!,$B524,#REF!,$E$3)</f>
        <v>#REF!</v>
      </c>
      <c r="F524" s="2" t="e">
        <f>SUMIFS(#REF!,#REF!,$B524,#REF!,$F$3)</f>
        <v>#REF!</v>
      </c>
      <c r="G524" s="15" t="e">
        <f>SUMIFS(#REF!,#REF!,$B524,#REF!,$G$3)</f>
        <v>#REF!</v>
      </c>
      <c r="H524" s="15" t="e">
        <f t="shared" si="8"/>
        <v>#REF!</v>
      </c>
      <c r="I524">
        <f>IFERROR(VLOOKUP($B524,#REF!,11,0),0)</f>
        <v>0</v>
      </c>
      <c r="J524" s="33" t="e">
        <f>VLOOKUP($B524,#REF!,1,0)</f>
        <v>#REF!</v>
      </c>
    </row>
    <row r="525" spans="1:10" hidden="1" x14ac:dyDescent="0.25">
      <c r="A525" s="3">
        <v>1</v>
      </c>
      <c r="B525" s="10" t="s">
        <v>1838</v>
      </c>
      <c r="C525" s="5" t="s">
        <v>1840</v>
      </c>
      <c r="D525" s="5" t="str">
        <f>VLOOKUP($B525,'CUABRO BASICO '!$B:$D,3,0)</f>
        <v>MINIRIN 0.1 MG CAJA/30 TABLETAS,ORAL</v>
      </c>
      <c r="E525" s="4" t="e">
        <f>SUMIFS(#REF!,#REF!,$B525,#REF!,$E$3)</f>
        <v>#REF!</v>
      </c>
      <c r="F525" s="2" t="e">
        <f>SUMIFS(#REF!,#REF!,$B525,#REF!,$F$3)</f>
        <v>#REF!</v>
      </c>
      <c r="G525" s="15" t="e">
        <f>SUMIFS(#REF!,#REF!,$B525,#REF!,$G$3)</f>
        <v>#REF!</v>
      </c>
      <c r="H525" s="15" t="e">
        <f t="shared" si="8"/>
        <v>#REF!</v>
      </c>
      <c r="I525">
        <f>IFERROR(VLOOKUP($B525,#REF!,11,0),0)</f>
        <v>0</v>
      </c>
      <c r="J525" s="33" t="e">
        <f>VLOOKUP($B525,#REF!,1,0)</f>
        <v>#REF!</v>
      </c>
    </row>
    <row r="526" spans="1:10" hidden="1" x14ac:dyDescent="0.25">
      <c r="A526" s="3">
        <v>1</v>
      </c>
      <c r="B526" s="10" t="s">
        <v>1841</v>
      </c>
      <c r="C526" s="5" t="s">
        <v>1843</v>
      </c>
      <c r="D526" s="5" t="str">
        <f>VLOOKUP($B526,'CUABRO BASICO '!$B:$D,3,0)</f>
        <v>STRIBILD 150/150/200/300 MG CAJA/30 TABLETAS,ORAL</v>
      </c>
      <c r="E526" s="4" t="e">
        <f>SUMIFS(#REF!,#REF!,$B526,#REF!,$E$3)</f>
        <v>#REF!</v>
      </c>
      <c r="F526" s="2" t="e">
        <f>SUMIFS(#REF!,#REF!,$B526,#REF!,$F$3)</f>
        <v>#REF!</v>
      </c>
      <c r="G526" s="15" t="e">
        <f>SUMIFS(#REF!,#REF!,$B526,#REF!,$G$3)</f>
        <v>#REF!</v>
      </c>
      <c r="H526" s="15" t="e">
        <f t="shared" si="8"/>
        <v>#REF!</v>
      </c>
      <c r="I526">
        <f>IFERROR(VLOOKUP($B526,#REF!,11,0),0)</f>
        <v>0</v>
      </c>
      <c r="J526" s="33" t="e">
        <f>VLOOKUP($B526,#REF!,1,0)</f>
        <v>#REF!</v>
      </c>
    </row>
    <row r="527" spans="1:10" hidden="1" x14ac:dyDescent="0.25">
      <c r="A527" s="3">
        <v>1</v>
      </c>
      <c r="B527" s="10" t="s">
        <v>2062</v>
      </c>
      <c r="C527" s="5" t="s">
        <v>329</v>
      </c>
      <c r="D527" s="5" t="str">
        <f>VLOOKUP($B527,'CUABRO BASICO '!$B:$D,3,0)</f>
        <v>BARACLUDE 1 MG CAJA/30 TABLETAS,ORAL</v>
      </c>
      <c r="E527" s="4" t="e">
        <f>SUMIFS(#REF!,#REF!,$B527,#REF!,$E$3)</f>
        <v>#REF!</v>
      </c>
      <c r="F527" s="2" t="e">
        <f>SUMIFS(#REF!,#REF!,$B527,#REF!,$F$3)</f>
        <v>#REF!</v>
      </c>
      <c r="G527" s="15" t="e">
        <f>SUMIFS(#REF!,#REF!,$B527,#REF!,$G$3)</f>
        <v>#REF!</v>
      </c>
      <c r="H527" s="15" t="e">
        <f t="shared" si="8"/>
        <v>#REF!</v>
      </c>
      <c r="I527">
        <f>IFERROR(VLOOKUP($B527,#REF!,11,0),0)</f>
        <v>0</v>
      </c>
      <c r="J527" s="33" t="e">
        <f>VLOOKUP($B527,#REF!,1,0)</f>
        <v>#REF!</v>
      </c>
    </row>
    <row r="528" spans="1:10" hidden="1" x14ac:dyDescent="0.25">
      <c r="A528" s="3">
        <v>1</v>
      </c>
      <c r="B528" s="10" t="s">
        <v>1992</v>
      </c>
      <c r="C528" s="5" t="s">
        <v>300</v>
      </c>
      <c r="D528" s="5" t="str">
        <f>VLOOKUP($B528,'CUABRO BASICO '!$B:$D,3,0)</f>
        <v>XTANDI 40 MG CAJA/120 CAPSULAS,ORAL</v>
      </c>
      <c r="E528" s="4" t="e">
        <f>SUMIFS(#REF!,#REF!,$B528,#REF!,$E$3)</f>
        <v>#REF!</v>
      </c>
      <c r="F528" s="2" t="e">
        <f>SUMIFS(#REF!,#REF!,$B528,#REF!,$F$3)</f>
        <v>#REF!</v>
      </c>
      <c r="G528" s="15" t="e">
        <f>SUMIFS(#REF!,#REF!,$B528,#REF!,$G$3)</f>
        <v>#REF!</v>
      </c>
      <c r="H528" s="15" t="e">
        <f t="shared" si="8"/>
        <v>#REF!</v>
      </c>
      <c r="I528">
        <f>IFERROR(VLOOKUP($B528,#REF!,11,0),0)</f>
        <v>0</v>
      </c>
      <c r="J528" s="33" t="e">
        <f>VLOOKUP($B528,#REF!,1,0)</f>
        <v>#REF!</v>
      </c>
    </row>
    <row r="529" spans="1:10" hidden="1" x14ac:dyDescent="0.25">
      <c r="A529" s="3">
        <v>1</v>
      </c>
      <c r="B529" s="10" t="s">
        <v>1884</v>
      </c>
      <c r="C529" s="5" t="s">
        <v>1886</v>
      </c>
      <c r="D529" s="5" t="str">
        <f>IFERROR(VLOOKUP($B529,'CUABRO BASICO '!$B:$D,3,0), )</f>
        <v>LUVOX 100mg CAJA/30 GRAGEAS,ORAL</v>
      </c>
      <c r="E529" s="4" t="e">
        <f>SUMIFS(#REF!,#REF!,$B529,#REF!,$E$3)</f>
        <v>#REF!</v>
      </c>
      <c r="F529" s="2" t="e">
        <f>SUMIFS(#REF!,#REF!,$B529,#REF!,$F$3)</f>
        <v>#REF!</v>
      </c>
      <c r="G529" s="15" t="e">
        <f>SUMIFS(#REF!,#REF!,$B529,#REF!,$G$3)</f>
        <v>#REF!</v>
      </c>
      <c r="H529" s="15" t="e">
        <f t="shared" si="8"/>
        <v>#REF!</v>
      </c>
      <c r="I529">
        <f>IFERROR(VLOOKUP($B529,#REF!,11,0),0)</f>
        <v>0</v>
      </c>
      <c r="J529" s="33" t="e">
        <f>VLOOKUP($B529,#REF!,1,0)</f>
        <v>#REF!</v>
      </c>
    </row>
    <row r="530" spans="1:10" hidden="1" x14ac:dyDescent="0.25">
      <c r="A530" s="3">
        <v>1</v>
      </c>
      <c r="B530" s="10" t="s">
        <v>2063</v>
      </c>
      <c r="C530" s="5" t="s">
        <v>272</v>
      </c>
      <c r="D530" s="5" t="str">
        <f>VLOOKUP($B530,'CUABRO BASICO '!$B:$D,3,0)</f>
        <v>GEFITINIB</v>
      </c>
      <c r="E530" s="4" t="e">
        <f>SUMIFS(#REF!,#REF!,$B530,#REF!,$E$3)</f>
        <v>#REF!</v>
      </c>
      <c r="F530" s="2" t="e">
        <f>SUMIFS(#REF!,#REF!,$B530,#REF!,$F$3)</f>
        <v>#REF!</v>
      </c>
      <c r="G530" s="15" t="e">
        <f>SUMIFS(#REF!,#REF!,$B530,#REF!,$G$3)</f>
        <v>#REF!</v>
      </c>
      <c r="H530" s="15" t="e">
        <f t="shared" si="8"/>
        <v>#REF!</v>
      </c>
      <c r="I530">
        <f>IFERROR(VLOOKUP($B530,#REF!,11,0),0)</f>
        <v>0</v>
      </c>
      <c r="J530" s="33" t="e">
        <f>VLOOKUP($B530,#REF!,1,0)</f>
        <v>#REF!</v>
      </c>
    </row>
    <row r="531" spans="1:10" x14ac:dyDescent="0.25">
      <c r="A531" s="3">
        <v>1</v>
      </c>
      <c r="B531" s="10" t="s">
        <v>1844</v>
      </c>
      <c r="C531" s="5" t="s">
        <v>1846</v>
      </c>
      <c r="D531" s="5" t="str">
        <f>VLOOKUP($B531,'CUABRO BASICO '!$B:$D,3,0)</f>
        <v>HYDREA 500 MG CAJA/100 CAPSULAS,ORAL</v>
      </c>
      <c r="E531" s="4" t="e">
        <f>SUMIFS(#REF!,#REF!,$B531,#REF!,$E$3)</f>
        <v>#REF!</v>
      </c>
      <c r="F531" s="2" t="e">
        <f>SUMIFS(#REF!,#REF!,$B531,#REF!,$F$3)</f>
        <v>#REF!</v>
      </c>
      <c r="G531" s="15" t="e">
        <f>SUMIFS(#REF!,#REF!,$B531,#REF!,$G$3)</f>
        <v>#REF!</v>
      </c>
      <c r="H531" s="15" t="e">
        <f t="shared" si="8"/>
        <v>#REF!</v>
      </c>
      <c r="I531">
        <f>IFERROR(VLOOKUP($B531,#REF!,11,0),0)</f>
        <v>0</v>
      </c>
      <c r="J531" s="33" t="e">
        <f>VLOOKUP($B531,#REF!,1,0)</f>
        <v>#REF!</v>
      </c>
    </row>
    <row r="532" spans="1:10" hidden="1" x14ac:dyDescent="0.25">
      <c r="A532" s="3">
        <v>1</v>
      </c>
      <c r="B532" s="10" t="s">
        <v>2065</v>
      </c>
      <c r="C532" s="5" t="s">
        <v>2096</v>
      </c>
      <c r="D532" s="5" t="str">
        <f>VLOOKUP($B532,'CUABRO BASICO '!$B:$D,3,0)</f>
        <v>IBRUTINIB</v>
      </c>
      <c r="E532" s="4" t="e">
        <f>SUMIFS(#REF!,#REF!,$B532,#REF!,$E$3)</f>
        <v>#REF!</v>
      </c>
      <c r="F532" s="2" t="e">
        <f>SUMIFS(#REF!,#REF!,$B532,#REF!,$F$3)</f>
        <v>#REF!</v>
      </c>
      <c r="G532" s="15" t="e">
        <f>SUMIFS(#REF!,#REF!,$B532,#REF!,$G$3)</f>
        <v>#REF!</v>
      </c>
      <c r="H532" s="15" t="e">
        <f t="shared" si="8"/>
        <v>#REF!</v>
      </c>
      <c r="I532">
        <f>IFERROR(VLOOKUP($B532,#REF!,11,0),0)</f>
        <v>0</v>
      </c>
      <c r="J532" s="33" t="e">
        <f>VLOOKUP($B532,#REF!,1,0)</f>
        <v>#REF!</v>
      </c>
    </row>
    <row r="533" spans="1:10" x14ac:dyDescent="0.25">
      <c r="A533" s="3">
        <v>1</v>
      </c>
      <c r="B533" s="10" t="s">
        <v>2066</v>
      </c>
      <c r="C533" s="5" t="s">
        <v>317</v>
      </c>
      <c r="D533" s="5" t="str">
        <f>VLOOKUP($B533,'CUABRO BASICO '!$B:$D,3,0)</f>
        <v>ISOTRETINOINA</v>
      </c>
      <c r="E533" s="4" t="e">
        <f>SUMIFS(#REF!,#REF!,$B533,#REF!,$E$3)</f>
        <v>#REF!</v>
      </c>
      <c r="F533" s="2" t="e">
        <f>SUMIFS(#REF!,#REF!,$B533,#REF!,$F$3)</f>
        <v>#REF!</v>
      </c>
      <c r="G533" s="15" t="e">
        <f>SUMIFS(#REF!,#REF!,$B533,#REF!,$G$3)</f>
        <v>#REF!</v>
      </c>
      <c r="H533" s="15" t="e">
        <f t="shared" si="8"/>
        <v>#REF!</v>
      </c>
      <c r="I533">
        <f>IFERROR(VLOOKUP($B533,#REF!,11,0),0)</f>
        <v>0</v>
      </c>
      <c r="J533" s="33" t="e">
        <f>VLOOKUP($B533,#REF!,1,0)</f>
        <v>#REF!</v>
      </c>
    </row>
    <row r="534" spans="1:10" x14ac:dyDescent="0.25">
      <c r="A534" s="3">
        <v>1</v>
      </c>
      <c r="B534" s="10" t="s">
        <v>1847</v>
      </c>
      <c r="C534" s="5" t="s">
        <v>1849</v>
      </c>
      <c r="D534" s="5" t="str">
        <f>VLOOKUP($B534,'CUABRO BASICO '!$B:$D,3,0)</f>
        <v>PURINETHOL 50 MG CAJA/25 TABLETAS,ORAL</v>
      </c>
      <c r="E534" s="4" t="e">
        <f>SUMIFS(#REF!,#REF!,$B534,#REF!,$E$3)</f>
        <v>#REF!</v>
      </c>
      <c r="F534" s="2" t="e">
        <f>SUMIFS(#REF!,#REF!,$B534,#REF!,$F$3)</f>
        <v>#REF!</v>
      </c>
      <c r="G534" s="15" t="e">
        <f>SUMIFS(#REF!,#REF!,$B534,#REF!,$G$3)</f>
        <v>#REF!</v>
      </c>
      <c r="H534" s="15" t="e">
        <f t="shared" si="8"/>
        <v>#REF!</v>
      </c>
      <c r="I534">
        <f>IFERROR(VLOOKUP($B534,#REF!,11,0),0)</f>
        <v>0</v>
      </c>
      <c r="J534" s="33" t="e">
        <f>VLOOKUP($B534,#REF!,1,0)</f>
        <v>#REF!</v>
      </c>
    </row>
    <row r="535" spans="1:10" x14ac:dyDescent="0.25">
      <c r="A535" s="3">
        <v>1</v>
      </c>
      <c r="B535" s="32">
        <v>2</v>
      </c>
      <c r="C535" s="5" t="s">
        <v>8</v>
      </c>
      <c r="D535" s="5" t="s">
        <v>7</v>
      </c>
      <c r="E535" s="4" t="e">
        <f>SUMIFS(#REF!,#REF!,$B535,#REF!,$E$3)</f>
        <v>#REF!</v>
      </c>
      <c r="F535" s="2" t="e">
        <f>SUMIFS(#REF!,#REF!,$B535,#REF!,$F$3)</f>
        <v>#REF!</v>
      </c>
      <c r="G535" s="15" t="e">
        <f>SUMIFS(#REF!,#REF!,$B535,#REF!,$G$3)</f>
        <v>#REF!</v>
      </c>
      <c r="H535" s="15" t="e">
        <f t="shared" si="8"/>
        <v>#REF!</v>
      </c>
      <c r="I535">
        <f>IFERROR(VLOOKUP($B535,#REF!,11,0),0)</f>
        <v>0</v>
      </c>
      <c r="J535" s="33" t="e">
        <f>VLOOKUP($B535,#REF!,1,0)</f>
        <v>#REF!</v>
      </c>
    </row>
    <row r="536" spans="1:10" x14ac:dyDescent="0.25">
      <c r="A536" s="3">
        <v>1</v>
      </c>
      <c r="B536" s="10" t="s">
        <v>1850</v>
      </c>
      <c r="C536" s="5" t="s">
        <v>1852</v>
      </c>
      <c r="D536" s="5" t="str">
        <f>VLOOKUP($B536,'CUABRO BASICO '!$B:$D,3,0)</f>
        <v>KITOS CELL LP 600MG CAJA/90 TABLETAS,ORAL</v>
      </c>
      <c r="E536" s="4" t="e">
        <f>SUMIFS(#REF!,#REF!,$B536,#REF!,$E$3)</f>
        <v>#REF!</v>
      </c>
      <c r="F536" s="2" t="e">
        <f>SUMIFS(#REF!,#REF!,$B536,#REF!,$F$3)</f>
        <v>#REF!</v>
      </c>
      <c r="G536" s="15" t="e">
        <f>SUMIFS(#REF!,#REF!,$B536,#REF!,$G$3)</f>
        <v>#REF!</v>
      </c>
      <c r="H536" s="15" t="e">
        <f t="shared" si="8"/>
        <v>#REF!</v>
      </c>
      <c r="I536">
        <f>IFERROR(VLOOKUP($B536,#REF!,11,0),0)</f>
        <v>0</v>
      </c>
      <c r="J536" s="33" t="e">
        <f>VLOOKUP($B536,#REF!,1,0)</f>
        <v>#REF!</v>
      </c>
    </row>
    <row r="537" spans="1:10" hidden="1" x14ac:dyDescent="0.25">
      <c r="A537" s="3">
        <v>1</v>
      </c>
      <c r="B537" s="10" t="s">
        <v>1994</v>
      </c>
      <c r="C537" s="5" t="s">
        <v>1996</v>
      </c>
      <c r="D537" s="5" t="str">
        <f>VLOOKUP($B537,'CUABRO BASICO '!$B:$D,3,0)</f>
        <v>VILONA 400mg CAJA/18 CAPSULAS,ORAL</v>
      </c>
      <c r="E537" s="4" t="e">
        <f>SUMIFS(#REF!,#REF!,$B537,#REF!,$E$3)</f>
        <v>#REF!</v>
      </c>
      <c r="F537" s="2" t="e">
        <f>SUMIFS(#REF!,#REF!,$B537,#REF!,$F$3)</f>
        <v>#REF!</v>
      </c>
      <c r="G537" s="15" t="e">
        <f>SUMIFS(#REF!,#REF!,$B537,#REF!,$G$3)</f>
        <v>#REF!</v>
      </c>
      <c r="H537" s="15" t="e">
        <f t="shared" si="8"/>
        <v>#REF!</v>
      </c>
      <c r="I537">
        <f>IFERROR(VLOOKUP($B537,#REF!,11,0),0)</f>
        <v>0</v>
      </c>
      <c r="J537" s="33" t="e">
        <f>VLOOKUP($B537,#REF!,1,0)</f>
        <v>#REF!</v>
      </c>
    </row>
    <row r="538" spans="1:10" hidden="1" x14ac:dyDescent="0.25">
      <c r="A538" s="3">
        <v>1</v>
      </c>
      <c r="B538" s="10" t="s">
        <v>2068</v>
      </c>
      <c r="C538" s="5" t="s">
        <v>1937</v>
      </c>
      <c r="D538" s="5" t="str">
        <f>IFERROR(VLOOKUP($B538,'CUABRO BASICO '!$B:$D,3,0), )</f>
        <v>RIOCIGUAT</v>
      </c>
      <c r="E538" s="4" t="e">
        <f>SUMIFS(#REF!,#REF!,$B538,#REF!,$E$3)</f>
        <v>#REF!</v>
      </c>
      <c r="F538" s="2" t="e">
        <f>SUMIFS(#REF!,#REF!,$B538,#REF!,$F$3)</f>
        <v>#REF!</v>
      </c>
      <c r="G538" s="15" t="e">
        <f>SUMIFS(#REF!,#REF!,$B538,#REF!,$G$3)</f>
        <v>#REF!</v>
      </c>
      <c r="H538" s="15" t="e">
        <f t="shared" si="8"/>
        <v>#REF!</v>
      </c>
      <c r="I538">
        <f>IFERROR(VLOOKUP($B538,#REF!,11,0),0)</f>
        <v>0</v>
      </c>
      <c r="J538" s="33" t="e">
        <f>VLOOKUP($B538,#REF!,1,0)</f>
        <v>#REF!</v>
      </c>
    </row>
    <row r="539" spans="1:10" hidden="1" x14ac:dyDescent="0.25">
      <c r="A539" s="3">
        <v>1</v>
      </c>
      <c r="B539" s="10" t="s">
        <v>2069</v>
      </c>
      <c r="C539" s="5" t="s">
        <v>2097</v>
      </c>
      <c r="D539" s="5" t="str">
        <f>VLOOKUP($B539,'CUABRO BASICO '!$B:$D,3,0)</f>
        <v>SOFOSBUVIR/VELPATASVIR</v>
      </c>
      <c r="E539" s="4" t="e">
        <f>SUMIFS(#REF!,#REF!,$B539,#REF!,$E$3)</f>
        <v>#REF!</v>
      </c>
      <c r="F539" s="2" t="e">
        <f>SUMIFS(#REF!,#REF!,$B539,#REF!,$F$3)</f>
        <v>#REF!</v>
      </c>
      <c r="G539" s="15" t="e">
        <f>SUMIFS(#REF!,#REF!,$B539,#REF!,$G$3)</f>
        <v>#REF!</v>
      </c>
      <c r="H539" s="15" t="e">
        <f t="shared" si="8"/>
        <v>#REF!</v>
      </c>
      <c r="I539">
        <f>IFERROR(VLOOKUP($B539,#REF!,11,0),0)</f>
        <v>0</v>
      </c>
      <c r="J539" s="33" t="e">
        <f>VLOOKUP($B539,#REF!,1,0)</f>
        <v>#REF!</v>
      </c>
    </row>
    <row r="540" spans="1:10" hidden="1" x14ac:dyDescent="0.25">
      <c r="A540" s="3">
        <v>1</v>
      </c>
      <c r="B540" s="10" t="s">
        <v>1997</v>
      </c>
      <c r="C540" s="5" t="s">
        <v>1999</v>
      </c>
      <c r="D540" s="5" t="str">
        <f>VLOOKUP($B540,'CUABRO BASICO '!$B:$D,3,0)</f>
        <v>XERENDIP 5.3 MG 16 U.I. CAJA/1 AMPULA,SUBCUTANEA</v>
      </c>
      <c r="E540" s="4" t="e">
        <f>SUMIFS(#REF!,#REF!,$B540,#REF!,$E$3)</f>
        <v>#REF!</v>
      </c>
      <c r="F540" s="2" t="e">
        <f>SUMIFS(#REF!,#REF!,$B540,#REF!,$F$3)</f>
        <v>#REF!</v>
      </c>
      <c r="G540" s="15" t="e">
        <f>SUMIFS(#REF!,#REF!,$B540,#REF!,$G$3)</f>
        <v>#REF!</v>
      </c>
      <c r="H540" s="15" t="e">
        <f t="shared" si="8"/>
        <v>#REF!</v>
      </c>
      <c r="I540">
        <f>IFERROR(VLOOKUP($B540,#REF!,11,0),0)</f>
        <v>0</v>
      </c>
      <c r="J540" s="33" t="e">
        <f>VLOOKUP($B540,#REF!,1,0)</f>
        <v>#REF!</v>
      </c>
    </row>
    <row r="541" spans="1:10" ht="15.75" thickBot="1" x14ac:dyDescent="0.3">
      <c r="A541" s="3">
        <v>1</v>
      </c>
      <c r="B541" s="16" t="s">
        <v>2000</v>
      </c>
      <c r="C541" s="17" t="s">
        <v>2002</v>
      </c>
      <c r="D541" s="17" t="str">
        <f>VLOOKUP($B541,'CUABRO BASICO '!$B:$D,3,0)</f>
        <v>VENCLEXTA 100 mg CAJA/120 TABLETAS,ORAL</v>
      </c>
      <c r="E541" s="18" t="e">
        <f>SUMIFS(#REF!,#REF!,$B541,#REF!,$E$3)</f>
        <v>#REF!</v>
      </c>
      <c r="F541" s="19" t="e">
        <f>SUMIFS(#REF!,#REF!,$B541,#REF!,$F$3)</f>
        <v>#REF!</v>
      </c>
      <c r="G541" s="20" t="e">
        <f>SUMIFS(#REF!,#REF!,$B541,#REF!,$G$3)</f>
        <v>#REF!</v>
      </c>
      <c r="H541" s="20" t="e">
        <f t="shared" si="8"/>
        <v>#REF!</v>
      </c>
      <c r="I541">
        <f>IFERROR(VLOOKUP($B541,#REF!,11,0),0)</f>
        <v>0</v>
      </c>
      <c r="J541" s="33" t="e">
        <f>VLOOKUP($B541,#REF!,1,0)</f>
        <v>#REF!</v>
      </c>
    </row>
    <row r="542" spans="1:10" ht="15.75" thickBot="1" x14ac:dyDescent="0.3">
      <c r="B542" s="21">
        <f>SUM(A4:A541)</f>
        <v>538</v>
      </c>
      <c r="C542" s="22"/>
      <c r="D542" s="23"/>
      <c r="E542" s="21">
        <v>328</v>
      </c>
      <c r="F542" s="21">
        <v>285</v>
      </c>
      <c r="G542" s="21">
        <v>290</v>
      </c>
      <c r="H542" s="21">
        <v>368</v>
      </c>
      <c r="J542" s="33" t="e">
        <f>VLOOKUP($B542,#REF!,1,0)</f>
        <v>#REF!</v>
      </c>
    </row>
    <row r="543" spans="1:10" x14ac:dyDescent="0.25">
      <c r="C543" s="1"/>
      <c r="D543" s="1"/>
    </row>
  </sheetData>
  <autoFilter ref="A3:J542">
    <filterColumn colId="4">
      <filters>
        <filter val="1"/>
        <filter val="10"/>
        <filter val="101"/>
        <filter val="105"/>
        <filter val="107"/>
        <filter val="108"/>
        <filter val="109"/>
        <filter val="11"/>
        <filter val="110"/>
        <filter val="112"/>
        <filter val="1135"/>
        <filter val="115"/>
        <filter val="117"/>
        <filter val="118"/>
        <filter val="119"/>
        <filter val="12"/>
        <filter val="120"/>
        <filter val="125"/>
        <filter val="128"/>
        <filter val="1282"/>
        <filter val="129"/>
        <filter val="13"/>
        <filter val="130"/>
        <filter val="1320"/>
        <filter val="134"/>
        <filter val="136"/>
        <filter val="139"/>
        <filter val="14"/>
        <filter val="140"/>
        <filter val="141"/>
        <filter val="145"/>
        <filter val="149"/>
        <filter val="15"/>
        <filter val="153"/>
        <filter val="154"/>
        <filter val="158"/>
        <filter val="159"/>
        <filter val="16"/>
        <filter val="161"/>
        <filter val="167"/>
        <filter val="1678"/>
        <filter val="1748"/>
        <filter val="177"/>
        <filter val="18"/>
        <filter val="1811"/>
        <filter val="182"/>
        <filter val="1860"/>
        <filter val="19"/>
        <filter val="192"/>
        <filter val="194"/>
        <filter val="1940"/>
        <filter val="198"/>
        <filter val="2"/>
        <filter val="20"/>
        <filter val="205"/>
        <filter val="206"/>
        <filter val="207"/>
        <filter val="21"/>
        <filter val="210"/>
        <filter val="2170"/>
        <filter val="22"/>
        <filter val="23"/>
        <filter val="231"/>
        <filter val="2367"/>
        <filter val="24"/>
        <filter val="242"/>
        <filter val="244"/>
        <filter val="249"/>
        <filter val="2490"/>
        <filter val="250"/>
        <filter val="251"/>
        <filter val="26"/>
        <filter val="262"/>
        <filter val="2629"/>
        <filter val="264"/>
        <filter val="270"/>
        <filter val="275"/>
        <filter val="279"/>
        <filter val="2837"/>
        <filter val="288"/>
        <filter val="289"/>
        <filter val="29"/>
        <filter val="293"/>
        <filter val="3"/>
        <filter val="30"/>
        <filter val="300"/>
        <filter val="301"/>
        <filter val="304"/>
        <filter val="311"/>
        <filter val="312"/>
        <filter val="32"/>
        <filter val="328"/>
        <filter val="329"/>
        <filter val="332"/>
        <filter val="34"/>
        <filter val="345"/>
        <filter val="35"/>
        <filter val="358"/>
        <filter val="36"/>
        <filter val="368"/>
        <filter val="37"/>
        <filter val="381"/>
        <filter val="384"/>
        <filter val="385"/>
        <filter val="39"/>
        <filter val="399"/>
        <filter val="4"/>
        <filter val="40"/>
        <filter val="403"/>
        <filter val="41"/>
        <filter val="414"/>
        <filter val="419"/>
        <filter val="42"/>
        <filter val="422"/>
        <filter val="423"/>
        <filter val="43"/>
        <filter val="431"/>
        <filter val="44"/>
        <filter val="45"/>
        <filter val="46"/>
        <filter val="468"/>
        <filter val="47"/>
        <filter val="471"/>
        <filter val="48"/>
        <filter val="482"/>
        <filter val="5"/>
        <filter val="51"/>
        <filter val="517"/>
        <filter val="527"/>
        <filter val="53"/>
        <filter val="54"/>
        <filter val="548"/>
        <filter val="56"/>
        <filter val="58"/>
        <filter val="59"/>
        <filter val="6"/>
        <filter val="60"/>
        <filter val="600"/>
        <filter val="61"/>
        <filter val="64"/>
        <filter val="65"/>
        <filter val="650"/>
        <filter val="658"/>
        <filter val="68"/>
        <filter val="69"/>
        <filter val="7"/>
        <filter val="703"/>
        <filter val="707"/>
        <filter val="71"/>
        <filter val="72"/>
        <filter val="727"/>
        <filter val="745"/>
        <filter val="75"/>
        <filter val="754"/>
        <filter val="785"/>
        <filter val="79"/>
        <filter val="8"/>
        <filter val="801"/>
        <filter val="81"/>
        <filter val="816"/>
        <filter val="83"/>
        <filter val="84"/>
        <filter val="85"/>
        <filter val="854"/>
        <filter val="86"/>
        <filter val="861"/>
        <filter val="87"/>
        <filter val="88"/>
        <filter val="9"/>
        <filter val="90"/>
        <filter val="92"/>
        <filter val="933"/>
        <filter val="94"/>
        <filter val="99"/>
      </filters>
    </filterColumn>
  </autoFilter>
  <mergeCells count="3">
    <mergeCell ref="B2:B3"/>
    <mergeCell ref="C2:D2"/>
    <mergeCell ref="E2:H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7"/>
  <sheetViews>
    <sheetView workbookViewId="0">
      <selection activeCell="J13" sqref="J13"/>
    </sheetView>
  </sheetViews>
  <sheetFormatPr baseColWidth="10" defaultRowHeight="15" x14ac:dyDescent="0.25"/>
  <sheetData>
    <row r="3" spans="4:6" x14ac:dyDescent="0.25">
      <c r="D3" t="s">
        <v>2355</v>
      </c>
      <c r="E3" t="s">
        <v>2356</v>
      </c>
      <c r="F3" t="s">
        <v>2357</v>
      </c>
    </row>
    <row r="4" spans="4:6" x14ac:dyDescent="0.25">
      <c r="D4" s="34">
        <v>0.53345724907063197</v>
      </c>
      <c r="E4" s="34">
        <v>0.17131474103585656</v>
      </c>
      <c r="F4" s="34">
        <v>0.3</v>
      </c>
    </row>
    <row r="7" spans="4:6" x14ac:dyDescent="0.25">
      <c r="D7">
        <f>100-53-17</f>
        <v>30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7"/>
  <sheetViews>
    <sheetView showGridLines="0" topLeftCell="A6" workbookViewId="0">
      <selection activeCell="F11" sqref="F11"/>
    </sheetView>
  </sheetViews>
  <sheetFormatPr baseColWidth="10" defaultRowHeight="15" x14ac:dyDescent="0.25"/>
  <cols>
    <col min="1" max="1" width="19.28515625" style="33" customWidth="1"/>
    <col min="2" max="2" width="32.5703125" style="33" customWidth="1"/>
    <col min="3" max="3" width="19.5703125" style="33" customWidth="1"/>
    <col min="4" max="4" width="15.5703125" style="33" hidden="1" customWidth="1"/>
    <col min="5" max="5" width="13.5703125" style="33" hidden="1" customWidth="1"/>
    <col min="6" max="6" width="16.7109375" style="33" customWidth="1"/>
    <col min="7" max="7" width="14" style="33" customWidth="1"/>
    <col min="8" max="16384" width="11.42578125" style="33"/>
  </cols>
  <sheetData>
    <row r="8" spans="1:7" ht="15.75" thickBot="1" x14ac:dyDescent="0.3"/>
    <row r="9" spans="1:7" ht="48.75" customHeight="1" thickBot="1" x14ac:dyDescent="0.3">
      <c r="A9" s="26"/>
      <c r="B9" s="26" t="s">
        <v>2073</v>
      </c>
      <c r="C9" s="50" t="s">
        <v>2939</v>
      </c>
      <c r="D9" s="50" t="s">
        <v>1967</v>
      </c>
      <c r="E9" s="50" t="s">
        <v>1944</v>
      </c>
      <c r="F9" s="51" t="s">
        <v>2938</v>
      </c>
      <c r="G9" s="51" t="s">
        <v>2937</v>
      </c>
    </row>
    <row r="10" spans="1:7" x14ac:dyDescent="0.25">
      <c r="A10" s="30" t="s">
        <v>2106</v>
      </c>
      <c r="B10" s="24">
        <v>1</v>
      </c>
      <c r="C10" s="52">
        <f>C11/B11</f>
        <v>0.59365079365079365</v>
      </c>
      <c r="D10" s="52"/>
      <c r="E10" s="52"/>
      <c r="F10" s="52"/>
      <c r="G10" s="55">
        <f>G11/F11</f>
        <v>0.36474164133738601</v>
      </c>
    </row>
    <row r="11" spans="1:7" x14ac:dyDescent="0.25">
      <c r="A11" s="30" t="s">
        <v>2073</v>
      </c>
      <c r="B11" s="27">
        <v>630</v>
      </c>
      <c r="C11" s="53">
        <v>374</v>
      </c>
      <c r="D11" s="53"/>
      <c r="E11" s="53"/>
      <c r="F11" s="53">
        <v>329</v>
      </c>
      <c r="G11" s="56">
        <v>120</v>
      </c>
    </row>
    <row r="12" spans="1:7" ht="15.75" thickBot="1" x14ac:dyDescent="0.3">
      <c r="A12" s="31" t="s">
        <v>2107</v>
      </c>
      <c r="B12" s="28"/>
      <c r="C12" s="29"/>
      <c r="D12" s="29"/>
      <c r="E12" s="29"/>
      <c r="F12" s="29"/>
      <c r="G12" s="54"/>
    </row>
    <row r="15" spans="1:7" hidden="1" x14ac:dyDescent="0.25"/>
    <row r="16" spans="1:7" hidden="1" x14ac:dyDescent="0.25"/>
    <row r="17" spans="2:8" hidden="1" x14ac:dyDescent="0.25"/>
    <row r="18" spans="2:8" hidden="1" x14ac:dyDescent="0.25"/>
    <row r="19" spans="2:8" hidden="1" x14ac:dyDescent="0.25"/>
    <row r="20" spans="2:8" hidden="1" x14ac:dyDescent="0.25"/>
    <row r="21" spans="2:8" hidden="1" x14ac:dyDescent="0.25"/>
    <row r="22" spans="2:8" hidden="1" x14ac:dyDescent="0.25"/>
    <row r="23" spans="2:8" hidden="1" x14ac:dyDescent="0.25"/>
    <row r="24" spans="2:8" hidden="1" x14ac:dyDescent="0.25"/>
    <row r="25" spans="2:8" hidden="1" x14ac:dyDescent="0.25"/>
    <row r="26" spans="2:8" hidden="1" x14ac:dyDescent="0.25"/>
    <row r="27" spans="2:8" hidden="1" x14ac:dyDescent="0.25"/>
    <row r="28" spans="2:8" hidden="1" x14ac:dyDescent="0.25"/>
    <row r="29" spans="2:8" hidden="1" x14ac:dyDescent="0.25"/>
    <row r="30" spans="2:8" hidden="1" x14ac:dyDescent="0.25"/>
    <row r="31" spans="2:8" ht="15.75" hidden="1" thickBot="1" x14ac:dyDescent="0.3"/>
    <row r="32" spans="2:8" ht="15.75" hidden="1" thickBot="1" x14ac:dyDescent="0.3">
      <c r="B32" s="63" t="s">
        <v>2073</v>
      </c>
      <c r="C32" s="65" t="s">
        <v>0</v>
      </c>
      <c r="D32" s="65"/>
      <c r="E32" s="66" t="s">
        <v>2070</v>
      </c>
      <c r="F32" s="66"/>
      <c r="G32" s="66"/>
      <c r="H32" s="67"/>
    </row>
    <row r="33" spans="2:8" ht="15.75" hidden="1" thickBot="1" x14ac:dyDescent="0.3">
      <c r="B33" s="64"/>
      <c r="C33" s="6" t="s">
        <v>2071</v>
      </c>
      <c r="D33" s="7" t="s">
        <v>2072</v>
      </c>
      <c r="E33" s="7" t="s">
        <v>2</v>
      </c>
      <c r="F33" s="7" t="s">
        <v>1967</v>
      </c>
      <c r="G33" s="8" t="s">
        <v>1944</v>
      </c>
      <c r="H33" s="8" t="s">
        <v>2074</v>
      </c>
    </row>
    <row r="34" spans="2:8" hidden="1" x14ac:dyDescent="0.25">
      <c r="B34" s="10" t="s">
        <v>1432</v>
      </c>
      <c r="C34" s="5" t="s">
        <v>1434</v>
      </c>
      <c r="D34" s="5" t="str">
        <f>VLOOKUP($B34,' EXISTENCIA CUADRO BASICO 538'!B4:D542,3,0)</f>
        <v>NOVOMIX 30 FLEX PEN CAJA/1 PLUMA,SUBCUTANEA EN PARED ABDOMINAL</v>
      </c>
      <c r="E34" s="4" t="e">
        <f>SUMIFS(#REF!,#REF!,$B34,#REF!,$E$33)</f>
        <v>#REF!</v>
      </c>
      <c r="F34" s="2" t="e">
        <f>SUMIFS(#REF!,#REF!,$B34,#REF!,$F$33)</f>
        <v>#REF!</v>
      </c>
      <c r="G34" s="15" t="e">
        <f>SUMIFS(#REF!,#REF!,$B34,#REF!,$G$33)</f>
        <v>#REF!</v>
      </c>
      <c r="H34" s="15" t="e">
        <f t="shared" ref="H34:H40" si="0">SUM(E34:G34)</f>
        <v>#REF!</v>
      </c>
    </row>
    <row r="35" spans="2:8" hidden="1" x14ac:dyDescent="0.25">
      <c r="B35" s="10" t="s">
        <v>1435</v>
      </c>
      <c r="C35" s="5" t="s">
        <v>1437</v>
      </c>
      <c r="D35" s="5" t="str">
        <f>VLOOKUP($B35,' EXISTENCIA CUADRO BASICO 538'!B5:D543,3,0)</f>
        <v>LEVEMIR FLEX PEN 100UI /ML CAJA/1 PLUMA,SUBCUTANEA EN PARED ABDOMINAL</v>
      </c>
      <c r="E35" s="4" t="e">
        <f>SUMIFS(#REF!,#REF!,$B35,#REF!,$E$33)</f>
        <v>#REF!</v>
      </c>
      <c r="F35" s="2" t="e">
        <f>SUMIFS(#REF!,#REF!,$B35,#REF!,$F$33)</f>
        <v>#REF!</v>
      </c>
      <c r="G35" s="15" t="e">
        <f>SUMIFS(#REF!,#REF!,$B35,#REF!,$G$33)</f>
        <v>#REF!</v>
      </c>
      <c r="H35" s="15" t="e">
        <f t="shared" si="0"/>
        <v>#REF!</v>
      </c>
    </row>
    <row r="36" spans="2:8" hidden="1" x14ac:dyDescent="0.25">
      <c r="B36" s="10" t="s">
        <v>1438</v>
      </c>
      <c r="C36" s="5" t="s">
        <v>1440</v>
      </c>
      <c r="D36" s="5" t="str">
        <f>VLOOKUP($B36,' EXISTENCIA CUADRO BASICO 538'!B6:D544,3,0)</f>
        <v>LANTUS 100 ML X  C/5 CAJA/300 JERINGA,SUBCUTANEA</v>
      </c>
      <c r="E36" s="4" t="e">
        <f>SUMIFS(#REF!,#REF!,$B36,#REF!,$E$33)</f>
        <v>#REF!</v>
      </c>
      <c r="F36" s="2" t="e">
        <f>SUMIFS(#REF!,#REF!,$B36,#REF!,$F$33)</f>
        <v>#REF!</v>
      </c>
      <c r="G36" s="15" t="e">
        <f>SUMIFS(#REF!,#REF!,$B36,#REF!,$G$33)</f>
        <v>#REF!</v>
      </c>
      <c r="H36" s="15" t="e">
        <f t="shared" si="0"/>
        <v>#REF!</v>
      </c>
    </row>
    <row r="37" spans="2:8" hidden="1" x14ac:dyDescent="0.25">
      <c r="B37" s="10" t="s">
        <v>683</v>
      </c>
      <c r="C37" s="5" t="s">
        <v>685</v>
      </c>
      <c r="D37" s="5" t="str">
        <f>VLOOKUP($B37,' EXISTENCIA CUADRO BASICO 538'!B7:D545,3,0)</f>
        <v>NOVOLIN R 100 U.I. /ML CAJA/1000 UNIDAD,SUBCUTANEA</v>
      </c>
      <c r="E37" s="4" t="e">
        <f>SUMIFS(#REF!,#REF!,$B37,#REF!,$E$33)</f>
        <v>#REF!</v>
      </c>
      <c r="F37" s="2" t="e">
        <f>SUMIFS(#REF!,#REF!,$B37,#REF!,$F$33)</f>
        <v>#REF!</v>
      </c>
      <c r="G37" s="15" t="e">
        <f>SUMIFS(#REF!,#REF!,$B37,#REF!,$G$33)</f>
        <v>#REF!</v>
      </c>
      <c r="H37" s="15" t="e">
        <f t="shared" si="0"/>
        <v>#REF!</v>
      </c>
    </row>
    <row r="38" spans="2:8" hidden="1" x14ac:dyDescent="0.25">
      <c r="B38" s="10" t="s">
        <v>686</v>
      </c>
      <c r="C38" s="5" t="s">
        <v>688</v>
      </c>
      <c r="D38" s="5" t="str">
        <f>VLOOKUP($B38,' EXISTENCIA CUADRO BASICO 538'!B8:D546,3,0)</f>
        <v>NOVOLIN  N 100U/mL FRASCO/10 SOLUCION,SUBCUTANEA</v>
      </c>
      <c r="E38" s="4" t="e">
        <f>SUMIFS(#REF!,#REF!,$B38,#REF!,$E$33)</f>
        <v>#REF!</v>
      </c>
      <c r="F38" s="2" t="e">
        <f>SUMIFS(#REF!,#REF!,$B38,#REF!,$F$33)</f>
        <v>#REF!</v>
      </c>
      <c r="G38" s="15" t="e">
        <f>SUMIFS(#REF!,#REF!,$B38,#REF!,$G$33)</f>
        <v>#REF!</v>
      </c>
      <c r="H38" s="15" t="e">
        <f t="shared" si="0"/>
        <v>#REF!</v>
      </c>
    </row>
    <row r="39" spans="2:8" hidden="1" x14ac:dyDescent="0.25">
      <c r="B39" s="10" t="s">
        <v>689</v>
      </c>
      <c r="C39" s="5" t="s">
        <v>691</v>
      </c>
      <c r="D39" s="5" t="str">
        <f>VLOOKUP($B39,' EXISTENCIA CUADRO BASICO 538'!B9:D547,3,0)</f>
        <v>HUMALOG MIX 25 KWIK PEN C/1 CAJA/1 JERINGA,SUBCUTANEA</v>
      </c>
      <c r="E39" s="4" t="e">
        <f>SUMIFS(#REF!,#REF!,$B39,#REF!,$E$33)</f>
        <v>#REF!</v>
      </c>
      <c r="F39" s="2" t="e">
        <f>SUMIFS(#REF!,#REF!,$B39,#REF!,$F$33)</f>
        <v>#REF!</v>
      </c>
      <c r="G39" s="15" t="e">
        <f>SUMIFS(#REF!,#REF!,$B39,#REF!,$G$33)</f>
        <v>#REF!</v>
      </c>
      <c r="H39" s="15" t="e">
        <f t="shared" si="0"/>
        <v>#REF!</v>
      </c>
    </row>
    <row r="40" spans="2:8" ht="15.75" hidden="1" thickBot="1" x14ac:dyDescent="0.3">
      <c r="B40" s="16" t="s">
        <v>693</v>
      </c>
      <c r="C40" s="17" t="s">
        <v>695</v>
      </c>
      <c r="D40" s="17" t="str">
        <f>VLOOKUP($B40,' EXISTENCIA CUADRO BASICO 538'!B10:D548,3,0)</f>
        <v>HUMALOG KWIKPEN 100UI/ML CAJA/300 UNIDAD,SUBCUTANEA</v>
      </c>
      <c r="E40" s="18" t="e">
        <f>SUMIFS(#REF!,#REF!,$B40,#REF!,$E$33)</f>
        <v>#REF!</v>
      </c>
      <c r="F40" s="19" t="e">
        <f>SUMIFS(#REF!,#REF!,$B40,#REF!,$F$33)</f>
        <v>#REF!</v>
      </c>
      <c r="G40" s="20" t="e">
        <f>SUMIFS(#REF!,#REF!,$B40,#REF!,$G$33)</f>
        <v>#REF!</v>
      </c>
      <c r="H40" s="20" t="e">
        <f t="shared" si="0"/>
        <v>#REF!</v>
      </c>
    </row>
    <row r="41" spans="2:8" hidden="1" x14ac:dyDescent="0.25"/>
    <row r="42" spans="2:8" ht="15.75" hidden="1" thickBot="1" x14ac:dyDescent="0.3"/>
    <row r="43" spans="2:8" ht="15.75" hidden="1" thickBot="1" x14ac:dyDescent="0.3">
      <c r="B43" s="63" t="s">
        <v>2073</v>
      </c>
      <c r="C43" s="65" t="s">
        <v>0</v>
      </c>
      <c r="D43" s="65"/>
      <c r="E43" s="66" t="s">
        <v>2070</v>
      </c>
      <c r="F43" s="66"/>
      <c r="G43" s="66"/>
      <c r="H43" s="67"/>
    </row>
    <row r="44" spans="2:8" ht="15.75" hidden="1" thickBot="1" x14ac:dyDescent="0.3">
      <c r="B44" s="64"/>
      <c r="C44" s="6" t="s">
        <v>2071</v>
      </c>
      <c r="D44" s="7" t="s">
        <v>2072</v>
      </c>
      <c r="E44" s="7" t="s">
        <v>2</v>
      </c>
      <c r="F44" s="7" t="s">
        <v>1967</v>
      </c>
      <c r="G44" s="8" t="s">
        <v>1944</v>
      </c>
      <c r="H44" s="8" t="s">
        <v>2074</v>
      </c>
    </row>
    <row r="45" spans="2:8" hidden="1" x14ac:dyDescent="0.25">
      <c r="B45" s="10" t="s">
        <v>1226</v>
      </c>
      <c r="C45" s="5" t="s">
        <v>1228</v>
      </c>
      <c r="D45" s="5" t="str">
        <f>VLOOKUP($B45,' EXISTENCIA CUADRO BASICO 538'!B15:D553,3,0)</f>
        <v>AVASTIN 100 mg/4 ml FCO /1 SOLUCION,INTRAVENOSA</v>
      </c>
      <c r="E45" s="4" t="e">
        <f>SUMIFS(#REF!,#REF!,$B45,#REF!,$E$33)</f>
        <v>#REF!</v>
      </c>
      <c r="F45" s="2" t="e">
        <f>SUMIFS(#REF!,#REF!,$B45,#REF!,$F$33)</f>
        <v>#REF!</v>
      </c>
      <c r="G45" s="15" t="e">
        <f>SUMIFS(#REF!,#REF!,$B45,#REF!,$G$33)</f>
        <v>#REF!</v>
      </c>
      <c r="H45" s="15" t="e">
        <f t="shared" ref="H45:H51" si="1">SUM(E45:G45)</f>
        <v>#REF!</v>
      </c>
    </row>
    <row r="46" spans="2:8" hidden="1" x14ac:dyDescent="0.25">
      <c r="B46" s="10" t="s">
        <v>1255</v>
      </c>
      <c r="C46" s="5" t="s">
        <v>1257</v>
      </c>
      <c r="D46" s="5" t="str">
        <f>VLOOKUP($B46,' EXISTENCIA CUADRO BASICO 538'!B16:D554,3,0)</f>
        <v>CIMZIA 200MG/1ML CAJA/2 JERINGA,SUBCUTANEA</v>
      </c>
      <c r="E46" s="4" t="e">
        <f>SUMIFS(#REF!,#REF!,$B46,#REF!,$E$33)</f>
        <v>#REF!</v>
      </c>
      <c r="F46" s="2" t="e">
        <f>SUMIFS(#REF!,#REF!,$B46,#REF!,$F$33)</f>
        <v>#REF!</v>
      </c>
      <c r="G46" s="15" t="e">
        <f>SUMIFS(#REF!,#REF!,$B46,#REF!,$G$33)</f>
        <v>#REF!</v>
      </c>
      <c r="H46" s="15" t="e">
        <f t="shared" si="1"/>
        <v>#REF!</v>
      </c>
    </row>
    <row r="47" spans="2:8" hidden="1" x14ac:dyDescent="0.25">
      <c r="B47" s="10" t="s">
        <v>1582</v>
      </c>
      <c r="C47" s="5" t="s">
        <v>1584</v>
      </c>
      <c r="D47" s="5" t="str">
        <f>VLOOKUP($B47,' EXISTENCIA CUADRO BASICO 538'!B17:D555,3,0)</f>
        <v>XOLAIR 150 MG/1.2ML CAJA/1 FCO,INTRAVENOSA</v>
      </c>
      <c r="E47" s="4" t="e">
        <f>SUMIFS(#REF!,#REF!,$B47,#REF!,$E$33)</f>
        <v>#REF!</v>
      </c>
      <c r="F47" s="2" t="e">
        <f>SUMIFS(#REF!,#REF!,$B47,#REF!,$F$33)</f>
        <v>#REF!</v>
      </c>
      <c r="G47" s="15" t="e">
        <f>SUMIFS(#REF!,#REF!,$B47,#REF!,$G$33)</f>
        <v>#REF!</v>
      </c>
      <c r="H47" s="15" t="e">
        <f t="shared" si="1"/>
        <v>#REF!</v>
      </c>
    </row>
    <row r="48" spans="2:8" hidden="1" x14ac:dyDescent="0.25">
      <c r="B48" s="10" t="s">
        <v>1639</v>
      </c>
      <c r="C48" s="5" t="s">
        <v>1641</v>
      </c>
      <c r="D48" s="5" t="str">
        <f>VLOOKUP($B48,' EXISTENCIA CUADRO BASICO 538'!B18:D556,3,0)</f>
        <v>LUCENTIS  10 MG/0.05 ML CAJA/1 AMPULA,INTRAVENOSA</v>
      </c>
      <c r="E48" s="4" t="e">
        <f>SUMIFS(#REF!,#REF!,$B48,#REF!,$E$33)</f>
        <v>#REF!</v>
      </c>
      <c r="F48" s="2" t="e">
        <f>SUMIFS(#REF!,#REF!,$B48,#REF!,$F$33)</f>
        <v>#REF!</v>
      </c>
      <c r="G48" s="15" t="e">
        <f>SUMIFS(#REF!,#REF!,$B48,#REF!,$G$33)</f>
        <v>#REF!</v>
      </c>
      <c r="H48" s="15" t="e">
        <f t="shared" si="1"/>
        <v>#REF!</v>
      </c>
    </row>
    <row r="49" spans="2:8" hidden="1" x14ac:dyDescent="0.25">
      <c r="B49" s="10" t="s">
        <v>1713</v>
      </c>
      <c r="C49" s="5" t="s">
        <v>1715</v>
      </c>
      <c r="D49" s="5" t="str">
        <f>VLOOKUP($B49,' EXISTENCIA CUADRO BASICO 538'!B19:D557,3,0)</f>
        <v>ROACTEMRA 200MG/10ML FCO /1 SOLUCION,INTRAVENOSA</v>
      </c>
      <c r="E49" s="4" t="e">
        <f>SUMIFS(#REF!,#REF!,$B49,#REF!,$E$33)</f>
        <v>#REF!</v>
      </c>
      <c r="F49" s="2" t="e">
        <f>SUMIFS(#REF!,#REF!,$B49,#REF!,$F$33)</f>
        <v>#REF!</v>
      </c>
      <c r="G49" s="15" t="e">
        <f>SUMIFS(#REF!,#REF!,$B49,#REF!,$G$33)</f>
        <v>#REF!</v>
      </c>
      <c r="H49" s="15" t="e">
        <f t="shared" si="1"/>
        <v>#REF!</v>
      </c>
    </row>
    <row r="50" spans="2:8" hidden="1" x14ac:dyDescent="0.25">
      <c r="B50" s="10" t="s">
        <v>1716</v>
      </c>
      <c r="C50" s="5" t="s">
        <v>1715</v>
      </c>
      <c r="D50" s="5" t="str">
        <f>VLOOKUP($B50,' EXISTENCIA CUADRO BASICO 538'!B20:D558,3,0)</f>
        <v>ROACTEMRA 80 MG / 4 ML. FCO /1 SOLUCION,INTRAVENOSA</v>
      </c>
      <c r="E50" s="4" t="e">
        <f>SUMIFS(#REF!,#REF!,$B50,#REF!,$E$33)</f>
        <v>#REF!</v>
      </c>
      <c r="F50" s="2" t="e">
        <f>SUMIFS(#REF!,#REF!,$B50,#REF!,$F$33)</f>
        <v>#REF!</v>
      </c>
      <c r="G50" s="15" t="e">
        <f>SUMIFS(#REF!,#REF!,$B50,#REF!,$G$33)</f>
        <v>#REF!</v>
      </c>
      <c r="H50" s="15" t="e">
        <f t="shared" si="1"/>
        <v>#REF!</v>
      </c>
    </row>
    <row r="51" spans="2:8" ht="15.75" hidden="1" thickBot="1" x14ac:dyDescent="0.3">
      <c r="B51" s="16" t="s">
        <v>1726</v>
      </c>
      <c r="C51" s="17" t="s">
        <v>1728</v>
      </c>
      <c r="D51" s="17" t="str">
        <f>VLOOKUP($B51,' EXISTENCIA CUADRO BASICO 538'!B21:D559,3,0)</f>
        <v>HERCEPTIN  440 mg/20 ml CAJA/1 FCO,INTRAVENOSA</v>
      </c>
      <c r="E51" s="18" t="e">
        <f>SUMIFS(#REF!,#REF!,$B51,#REF!,$E$33)</f>
        <v>#REF!</v>
      </c>
      <c r="F51" s="19" t="e">
        <f>SUMIFS(#REF!,#REF!,$B51,#REF!,$F$33)</f>
        <v>#REF!</v>
      </c>
      <c r="G51" s="20" t="e">
        <f>SUMIFS(#REF!,#REF!,$B51,#REF!,$G$33)</f>
        <v>#REF!</v>
      </c>
      <c r="H51" s="20" t="e">
        <f t="shared" si="1"/>
        <v>#REF!</v>
      </c>
    </row>
    <row r="52" spans="2:8" hidden="1" x14ac:dyDescent="0.25"/>
    <row r="53" spans="2:8" hidden="1" x14ac:dyDescent="0.25"/>
    <row r="54" spans="2:8" hidden="1" x14ac:dyDescent="0.25"/>
    <row r="55" spans="2:8" hidden="1" x14ac:dyDescent="0.25"/>
    <row r="56" spans="2:8" hidden="1" x14ac:dyDescent="0.25"/>
    <row r="57" spans="2:8" hidden="1" x14ac:dyDescent="0.25"/>
  </sheetData>
  <mergeCells count="6">
    <mergeCell ref="B32:B33"/>
    <mergeCell ref="C32:D32"/>
    <mergeCell ref="E32:H32"/>
    <mergeCell ref="B43:B44"/>
    <mergeCell ref="C43:D43"/>
    <mergeCell ref="E43:H4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817"/>
  <sheetViews>
    <sheetView showGridLines="0" workbookViewId="0">
      <selection activeCell="M7" sqref="M7"/>
    </sheetView>
  </sheetViews>
  <sheetFormatPr baseColWidth="10" defaultRowHeight="15" x14ac:dyDescent="0.25"/>
  <cols>
    <col min="3" max="3" width="44" customWidth="1"/>
    <col min="4" max="4" width="43.140625" customWidth="1"/>
    <col min="5" max="5" width="35" customWidth="1"/>
    <col min="9" max="9" width="8.42578125" customWidth="1"/>
  </cols>
  <sheetData>
    <row r="1" spans="2:11" x14ac:dyDescent="0.25">
      <c r="B1" t="s">
        <v>2075</v>
      </c>
      <c r="C1" t="s">
        <v>2071</v>
      </c>
      <c r="D1" t="s">
        <v>2076</v>
      </c>
      <c r="E1" t="s">
        <v>1</v>
      </c>
    </row>
    <row r="2" spans="2:11" hidden="1" x14ac:dyDescent="0.25">
      <c r="B2">
        <v>1</v>
      </c>
      <c r="C2" t="s">
        <v>6</v>
      </c>
      <c r="D2" t="s">
        <v>5</v>
      </c>
      <c r="I2">
        <v>1</v>
      </c>
      <c r="J2" t="s">
        <v>5</v>
      </c>
      <c r="K2" t="s">
        <v>6</v>
      </c>
    </row>
    <row r="3" spans="2:11" hidden="1" x14ac:dyDescent="0.25">
      <c r="B3">
        <v>2</v>
      </c>
      <c r="C3" t="s">
        <v>8</v>
      </c>
      <c r="D3" t="s">
        <v>7</v>
      </c>
      <c r="I3">
        <v>2</v>
      </c>
      <c r="J3" t="s">
        <v>7</v>
      </c>
      <c r="K3" t="s">
        <v>8</v>
      </c>
    </row>
    <row r="4" spans="2:11" hidden="1" x14ac:dyDescent="0.25">
      <c r="B4" t="s">
        <v>9</v>
      </c>
      <c r="C4" t="s">
        <v>11</v>
      </c>
      <c r="D4" t="s">
        <v>10</v>
      </c>
      <c r="I4" t="s">
        <v>9</v>
      </c>
      <c r="J4" t="s">
        <v>10</v>
      </c>
      <c r="K4" t="s">
        <v>11</v>
      </c>
    </row>
    <row r="5" spans="2:11" hidden="1" x14ac:dyDescent="0.25">
      <c r="B5" t="s">
        <v>12</v>
      </c>
      <c r="C5" t="s">
        <v>14</v>
      </c>
      <c r="D5" t="s">
        <v>13</v>
      </c>
      <c r="I5" t="s">
        <v>12</v>
      </c>
      <c r="J5" t="s">
        <v>13</v>
      </c>
      <c r="K5" t="s">
        <v>14</v>
      </c>
    </row>
    <row r="6" spans="2:11" hidden="1" x14ac:dyDescent="0.25">
      <c r="B6" t="s">
        <v>15</v>
      </c>
      <c r="C6" t="s">
        <v>17</v>
      </c>
      <c r="D6" t="s">
        <v>16</v>
      </c>
      <c r="I6" t="s">
        <v>15</v>
      </c>
      <c r="J6" t="s">
        <v>16</v>
      </c>
      <c r="K6" t="s">
        <v>17</v>
      </c>
    </row>
    <row r="7" spans="2:11" hidden="1" x14ac:dyDescent="0.25">
      <c r="B7" t="s">
        <v>18</v>
      </c>
      <c r="C7" t="s">
        <v>20</v>
      </c>
      <c r="D7" t="s">
        <v>19</v>
      </c>
      <c r="I7" t="s">
        <v>18</v>
      </c>
      <c r="J7" t="s">
        <v>19</v>
      </c>
      <c r="K7" t="s">
        <v>20</v>
      </c>
    </row>
    <row r="8" spans="2:11" hidden="1" x14ac:dyDescent="0.25">
      <c r="B8" t="s">
        <v>21</v>
      </c>
      <c r="C8" t="s">
        <v>23</v>
      </c>
      <c r="D8" t="s">
        <v>22</v>
      </c>
      <c r="I8" t="s">
        <v>21</v>
      </c>
      <c r="J8" t="s">
        <v>22</v>
      </c>
      <c r="K8" t="s">
        <v>23</v>
      </c>
    </row>
    <row r="9" spans="2:11" hidden="1" x14ac:dyDescent="0.25">
      <c r="B9" t="s">
        <v>24</v>
      </c>
      <c r="C9" t="s">
        <v>26</v>
      </c>
      <c r="D9" t="s">
        <v>25</v>
      </c>
      <c r="I9" t="s">
        <v>24</v>
      </c>
      <c r="J9" t="s">
        <v>25</v>
      </c>
      <c r="K9" t="s">
        <v>26</v>
      </c>
    </row>
    <row r="10" spans="2:11" hidden="1" x14ac:dyDescent="0.25">
      <c r="B10" t="s">
        <v>27</v>
      </c>
      <c r="C10" t="s">
        <v>29</v>
      </c>
      <c r="D10" t="s">
        <v>28</v>
      </c>
      <c r="I10" t="s">
        <v>27</v>
      </c>
      <c r="J10" t="s">
        <v>28</v>
      </c>
      <c r="K10" t="s">
        <v>29</v>
      </c>
    </row>
    <row r="11" spans="2:11" hidden="1" x14ac:dyDescent="0.25">
      <c r="B11" t="s">
        <v>30</v>
      </c>
      <c r="C11" t="s">
        <v>29</v>
      </c>
      <c r="D11" t="s">
        <v>31</v>
      </c>
      <c r="I11" t="s">
        <v>30</v>
      </c>
      <c r="J11" t="s">
        <v>31</v>
      </c>
      <c r="K11" t="s">
        <v>29</v>
      </c>
    </row>
    <row r="12" spans="2:11" hidden="1" x14ac:dyDescent="0.25">
      <c r="B12" t="s">
        <v>32</v>
      </c>
      <c r="C12" t="s">
        <v>34</v>
      </c>
      <c r="D12" t="s">
        <v>33</v>
      </c>
      <c r="I12" t="s">
        <v>32</v>
      </c>
      <c r="J12" t="s">
        <v>33</v>
      </c>
      <c r="K12" t="s">
        <v>34</v>
      </c>
    </row>
    <row r="13" spans="2:11" hidden="1" x14ac:dyDescent="0.25">
      <c r="B13" t="s">
        <v>35</v>
      </c>
      <c r="C13" t="s">
        <v>37</v>
      </c>
      <c r="D13" t="s">
        <v>36</v>
      </c>
      <c r="I13" t="s">
        <v>35</v>
      </c>
      <c r="J13" t="s">
        <v>36</v>
      </c>
      <c r="K13" t="s">
        <v>37</v>
      </c>
    </row>
    <row r="14" spans="2:11" hidden="1" x14ac:dyDescent="0.25">
      <c r="B14" t="s">
        <v>38</v>
      </c>
      <c r="C14" t="s">
        <v>40</v>
      </c>
      <c r="D14" t="s">
        <v>39</v>
      </c>
      <c r="I14" t="s">
        <v>38</v>
      </c>
      <c r="J14" t="s">
        <v>39</v>
      </c>
      <c r="K14" t="s">
        <v>40</v>
      </c>
    </row>
    <row r="15" spans="2:11" hidden="1" x14ac:dyDescent="0.25">
      <c r="B15" t="s">
        <v>41</v>
      </c>
      <c r="C15" t="s">
        <v>43</v>
      </c>
      <c r="D15" t="s">
        <v>42</v>
      </c>
      <c r="I15" t="s">
        <v>41</v>
      </c>
      <c r="J15" t="s">
        <v>42</v>
      </c>
      <c r="K15" t="s">
        <v>43</v>
      </c>
    </row>
    <row r="16" spans="2:11" hidden="1" x14ac:dyDescent="0.25">
      <c r="B16" t="s">
        <v>45</v>
      </c>
      <c r="C16" t="s">
        <v>47</v>
      </c>
      <c r="D16" t="s">
        <v>46</v>
      </c>
      <c r="I16" t="s">
        <v>45</v>
      </c>
      <c r="J16" t="s">
        <v>46</v>
      </c>
      <c r="K16" t="s">
        <v>47</v>
      </c>
    </row>
    <row r="17" spans="2:11" hidden="1" x14ac:dyDescent="0.25">
      <c r="B17" t="s">
        <v>48</v>
      </c>
      <c r="C17" t="s">
        <v>50</v>
      </c>
      <c r="D17" t="s">
        <v>49</v>
      </c>
      <c r="I17" t="s">
        <v>48</v>
      </c>
      <c r="J17" t="s">
        <v>49</v>
      </c>
      <c r="K17" t="s">
        <v>50</v>
      </c>
    </row>
    <row r="18" spans="2:11" hidden="1" x14ac:dyDescent="0.25">
      <c r="B18" t="s">
        <v>51</v>
      </c>
      <c r="C18" t="s">
        <v>53</v>
      </c>
      <c r="D18" t="s">
        <v>52</v>
      </c>
      <c r="I18" t="s">
        <v>51</v>
      </c>
      <c r="J18" t="s">
        <v>52</v>
      </c>
      <c r="K18" t="s">
        <v>53</v>
      </c>
    </row>
    <row r="19" spans="2:11" hidden="1" x14ac:dyDescent="0.25">
      <c r="B19" t="s">
        <v>54</v>
      </c>
      <c r="C19" t="s">
        <v>56</v>
      </c>
      <c r="D19" t="s">
        <v>55</v>
      </c>
      <c r="I19" t="s">
        <v>54</v>
      </c>
      <c r="J19" t="s">
        <v>55</v>
      </c>
      <c r="K19" t="s">
        <v>56</v>
      </c>
    </row>
    <row r="20" spans="2:11" hidden="1" x14ac:dyDescent="0.25">
      <c r="B20" t="s">
        <v>57</v>
      </c>
      <c r="C20" t="s">
        <v>59</v>
      </c>
      <c r="D20" t="s">
        <v>58</v>
      </c>
      <c r="I20" t="s">
        <v>57</v>
      </c>
      <c r="J20" t="s">
        <v>58</v>
      </c>
      <c r="K20" t="s">
        <v>59</v>
      </c>
    </row>
    <row r="21" spans="2:11" hidden="1" x14ac:dyDescent="0.25">
      <c r="B21" t="s">
        <v>60</v>
      </c>
      <c r="C21" t="s">
        <v>62</v>
      </c>
      <c r="D21" t="s">
        <v>61</v>
      </c>
      <c r="I21" t="s">
        <v>60</v>
      </c>
      <c r="J21" t="s">
        <v>61</v>
      </c>
      <c r="K21" t="s">
        <v>62</v>
      </c>
    </row>
    <row r="22" spans="2:11" hidden="1" x14ac:dyDescent="0.25">
      <c r="B22" t="s">
        <v>64</v>
      </c>
      <c r="C22" t="s">
        <v>66</v>
      </c>
      <c r="D22" t="s">
        <v>65</v>
      </c>
      <c r="I22" t="s">
        <v>64</v>
      </c>
      <c r="J22" t="s">
        <v>65</v>
      </c>
      <c r="K22" t="s">
        <v>66</v>
      </c>
    </row>
    <row r="23" spans="2:11" hidden="1" x14ac:dyDescent="0.25">
      <c r="B23" t="s">
        <v>67</v>
      </c>
      <c r="C23" t="s">
        <v>69</v>
      </c>
      <c r="D23" t="s">
        <v>68</v>
      </c>
      <c r="I23" t="s">
        <v>67</v>
      </c>
      <c r="J23" t="s">
        <v>68</v>
      </c>
      <c r="K23" t="s">
        <v>69</v>
      </c>
    </row>
    <row r="24" spans="2:11" hidden="1" x14ac:dyDescent="0.25">
      <c r="B24" t="s">
        <v>70</v>
      </c>
      <c r="C24" t="s">
        <v>69</v>
      </c>
      <c r="D24" t="s">
        <v>71</v>
      </c>
      <c r="I24" t="s">
        <v>70</v>
      </c>
      <c r="J24" t="s">
        <v>71</v>
      </c>
      <c r="K24" t="s">
        <v>69</v>
      </c>
    </row>
    <row r="25" spans="2:11" hidden="1" x14ac:dyDescent="0.25">
      <c r="B25" t="s">
        <v>73</v>
      </c>
      <c r="C25" t="s">
        <v>75</v>
      </c>
      <c r="D25" t="s">
        <v>74</v>
      </c>
      <c r="I25" t="s">
        <v>73</v>
      </c>
      <c r="J25" t="s">
        <v>74</v>
      </c>
      <c r="K25" t="s">
        <v>75</v>
      </c>
    </row>
    <row r="26" spans="2:11" hidden="1" x14ac:dyDescent="0.25">
      <c r="B26" t="s">
        <v>76</v>
      </c>
      <c r="C26" t="s">
        <v>78</v>
      </c>
      <c r="D26" t="s">
        <v>77</v>
      </c>
      <c r="I26" t="s">
        <v>76</v>
      </c>
      <c r="J26" t="s">
        <v>77</v>
      </c>
      <c r="K26" t="s">
        <v>78</v>
      </c>
    </row>
    <row r="27" spans="2:11" hidden="1" x14ac:dyDescent="0.25">
      <c r="B27" t="s">
        <v>79</v>
      </c>
      <c r="C27" t="s">
        <v>81</v>
      </c>
      <c r="D27" t="s">
        <v>80</v>
      </c>
      <c r="I27" t="s">
        <v>79</v>
      </c>
      <c r="J27" t="s">
        <v>80</v>
      </c>
      <c r="K27" t="s">
        <v>81</v>
      </c>
    </row>
    <row r="28" spans="2:11" hidden="1" x14ac:dyDescent="0.25">
      <c r="B28" t="s">
        <v>82</v>
      </c>
      <c r="C28" t="s">
        <v>84</v>
      </c>
      <c r="D28" t="s">
        <v>83</v>
      </c>
      <c r="I28" t="s">
        <v>82</v>
      </c>
      <c r="J28" t="s">
        <v>83</v>
      </c>
      <c r="K28" t="s">
        <v>84</v>
      </c>
    </row>
    <row r="29" spans="2:11" hidden="1" x14ac:dyDescent="0.25">
      <c r="B29" t="s">
        <v>85</v>
      </c>
      <c r="C29" t="s">
        <v>87</v>
      </c>
      <c r="D29" t="s">
        <v>86</v>
      </c>
      <c r="I29" t="s">
        <v>85</v>
      </c>
      <c r="J29" t="s">
        <v>86</v>
      </c>
      <c r="K29" t="s">
        <v>87</v>
      </c>
    </row>
    <row r="30" spans="2:11" hidden="1" x14ac:dyDescent="0.25">
      <c r="B30" t="s">
        <v>88</v>
      </c>
      <c r="C30" t="s">
        <v>87</v>
      </c>
      <c r="D30" t="s">
        <v>89</v>
      </c>
      <c r="I30" t="s">
        <v>88</v>
      </c>
      <c r="J30" t="s">
        <v>89</v>
      </c>
      <c r="K30" t="s">
        <v>87</v>
      </c>
    </row>
    <row r="31" spans="2:11" hidden="1" x14ac:dyDescent="0.25">
      <c r="B31" t="s">
        <v>90</v>
      </c>
      <c r="C31" t="s">
        <v>92</v>
      </c>
      <c r="D31" t="s">
        <v>91</v>
      </c>
      <c r="I31" t="s">
        <v>90</v>
      </c>
      <c r="J31" t="s">
        <v>91</v>
      </c>
      <c r="K31" t="s">
        <v>92</v>
      </c>
    </row>
    <row r="32" spans="2:11" hidden="1" x14ac:dyDescent="0.25">
      <c r="B32" t="s">
        <v>93</v>
      </c>
      <c r="C32" t="s">
        <v>95</v>
      </c>
      <c r="D32" t="s">
        <v>94</v>
      </c>
      <c r="I32" t="s">
        <v>93</v>
      </c>
      <c r="J32" t="s">
        <v>94</v>
      </c>
      <c r="K32" t="s">
        <v>95</v>
      </c>
    </row>
    <row r="33" spans="2:11" hidden="1" x14ac:dyDescent="0.25">
      <c r="B33" t="s">
        <v>96</v>
      </c>
      <c r="C33" t="s">
        <v>98</v>
      </c>
      <c r="D33" t="s">
        <v>97</v>
      </c>
      <c r="I33" t="s">
        <v>96</v>
      </c>
      <c r="J33" t="s">
        <v>97</v>
      </c>
      <c r="K33" t="s">
        <v>98</v>
      </c>
    </row>
    <row r="34" spans="2:11" hidden="1" x14ac:dyDescent="0.25">
      <c r="B34" t="s">
        <v>99</v>
      </c>
      <c r="C34" t="s">
        <v>101</v>
      </c>
      <c r="D34" t="s">
        <v>100</v>
      </c>
      <c r="I34" t="s">
        <v>99</v>
      </c>
      <c r="J34" t="s">
        <v>100</v>
      </c>
      <c r="K34" t="s">
        <v>101</v>
      </c>
    </row>
    <row r="35" spans="2:11" hidden="1" x14ac:dyDescent="0.25">
      <c r="B35" t="s">
        <v>102</v>
      </c>
      <c r="C35" t="s">
        <v>104</v>
      </c>
      <c r="D35" t="s">
        <v>103</v>
      </c>
      <c r="I35" t="s">
        <v>102</v>
      </c>
      <c r="J35" t="s">
        <v>103</v>
      </c>
      <c r="K35" t="s">
        <v>104</v>
      </c>
    </row>
    <row r="36" spans="2:11" hidden="1" x14ac:dyDescent="0.25">
      <c r="B36" t="s">
        <v>105</v>
      </c>
      <c r="C36" t="s">
        <v>107</v>
      </c>
      <c r="D36" t="s">
        <v>106</v>
      </c>
      <c r="I36" t="s">
        <v>105</v>
      </c>
      <c r="J36" t="s">
        <v>106</v>
      </c>
      <c r="K36" t="s">
        <v>107</v>
      </c>
    </row>
    <row r="37" spans="2:11" hidden="1" x14ac:dyDescent="0.25">
      <c r="B37" t="s">
        <v>108</v>
      </c>
      <c r="C37" t="s">
        <v>110</v>
      </c>
      <c r="D37" t="s">
        <v>109</v>
      </c>
      <c r="I37" t="s">
        <v>108</v>
      </c>
      <c r="J37" t="s">
        <v>109</v>
      </c>
      <c r="K37" t="s">
        <v>110</v>
      </c>
    </row>
    <row r="38" spans="2:11" hidden="1" x14ac:dyDescent="0.25">
      <c r="B38" t="s">
        <v>111</v>
      </c>
      <c r="C38" t="s">
        <v>113</v>
      </c>
      <c r="D38" t="s">
        <v>112</v>
      </c>
      <c r="I38" t="s">
        <v>111</v>
      </c>
      <c r="J38" t="s">
        <v>112</v>
      </c>
      <c r="K38" t="s">
        <v>113</v>
      </c>
    </row>
    <row r="39" spans="2:11" hidden="1" x14ac:dyDescent="0.25">
      <c r="B39" t="s">
        <v>114</v>
      </c>
      <c r="C39" t="s">
        <v>113</v>
      </c>
      <c r="D39" t="s">
        <v>115</v>
      </c>
      <c r="I39" t="s">
        <v>114</v>
      </c>
      <c r="J39" t="s">
        <v>115</v>
      </c>
      <c r="K39" t="s">
        <v>113</v>
      </c>
    </row>
    <row r="40" spans="2:11" hidden="1" x14ac:dyDescent="0.25">
      <c r="B40" t="s">
        <v>116</v>
      </c>
      <c r="C40" t="s">
        <v>118</v>
      </c>
      <c r="D40" t="s">
        <v>117</v>
      </c>
      <c r="I40" t="s">
        <v>116</v>
      </c>
      <c r="J40" t="s">
        <v>117</v>
      </c>
      <c r="K40" t="s">
        <v>118</v>
      </c>
    </row>
    <row r="41" spans="2:11" hidden="1" x14ac:dyDescent="0.25">
      <c r="B41" t="s">
        <v>119</v>
      </c>
      <c r="C41" t="s">
        <v>118</v>
      </c>
      <c r="D41" t="s">
        <v>120</v>
      </c>
      <c r="I41" t="s">
        <v>119</v>
      </c>
      <c r="J41" t="s">
        <v>120</v>
      </c>
      <c r="K41" t="s">
        <v>118</v>
      </c>
    </row>
    <row r="42" spans="2:11" hidden="1" x14ac:dyDescent="0.25">
      <c r="B42" t="s">
        <v>121</v>
      </c>
      <c r="C42" t="s">
        <v>118</v>
      </c>
      <c r="D42" t="s">
        <v>122</v>
      </c>
      <c r="I42" t="s">
        <v>121</v>
      </c>
      <c r="J42" t="s">
        <v>122</v>
      </c>
      <c r="K42" t="s">
        <v>118</v>
      </c>
    </row>
    <row r="43" spans="2:11" hidden="1" x14ac:dyDescent="0.25">
      <c r="B43" t="s">
        <v>124</v>
      </c>
      <c r="C43" t="s">
        <v>126</v>
      </c>
      <c r="D43" t="s">
        <v>125</v>
      </c>
      <c r="I43" t="s">
        <v>124</v>
      </c>
      <c r="J43" t="s">
        <v>125</v>
      </c>
      <c r="K43" t="s">
        <v>126</v>
      </c>
    </row>
    <row r="44" spans="2:11" hidden="1" x14ac:dyDescent="0.25">
      <c r="B44" t="s">
        <v>127</v>
      </c>
      <c r="C44" t="s">
        <v>126</v>
      </c>
      <c r="D44" t="s">
        <v>128</v>
      </c>
      <c r="I44" t="s">
        <v>127</v>
      </c>
      <c r="J44" t="s">
        <v>128</v>
      </c>
      <c r="K44" t="s">
        <v>126</v>
      </c>
    </row>
    <row r="45" spans="2:11" hidden="1" x14ac:dyDescent="0.25">
      <c r="B45" t="s">
        <v>129</v>
      </c>
      <c r="C45" t="s">
        <v>131</v>
      </c>
      <c r="D45" t="s">
        <v>130</v>
      </c>
      <c r="I45" t="s">
        <v>129</v>
      </c>
      <c r="J45" t="s">
        <v>130</v>
      </c>
      <c r="K45" t="s">
        <v>131</v>
      </c>
    </row>
    <row r="46" spans="2:11" hidden="1" x14ac:dyDescent="0.25">
      <c r="B46" t="s">
        <v>133</v>
      </c>
      <c r="C46" t="s">
        <v>135</v>
      </c>
      <c r="D46" t="s">
        <v>134</v>
      </c>
      <c r="I46" t="s">
        <v>133</v>
      </c>
      <c r="J46" t="s">
        <v>134</v>
      </c>
      <c r="K46" t="s">
        <v>135</v>
      </c>
    </row>
    <row r="47" spans="2:11" hidden="1" x14ac:dyDescent="0.25">
      <c r="B47" t="s">
        <v>136</v>
      </c>
      <c r="C47" t="s">
        <v>138</v>
      </c>
      <c r="D47" t="s">
        <v>137</v>
      </c>
      <c r="I47" t="s">
        <v>136</v>
      </c>
      <c r="J47" t="s">
        <v>137</v>
      </c>
      <c r="K47" t="s">
        <v>138</v>
      </c>
    </row>
    <row r="48" spans="2:11" hidden="1" x14ac:dyDescent="0.25">
      <c r="B48" t="s">
        <v>139</v>
      </c>
      <c r="C48" t="s">
        <v>138</v>
      </c>
      <c r="D48" t="s">
        <v>140</v>
      </c>
      <c r="I48" t="s">
        <v>139</v>
      </c>
      <c r="J48" t="s">
        <v>140</v>
      </c>
      <c r="K48" t="s">
        <v>138</v>
      </c>
    </row>
    <row r="49" spans="2:11" hidden="1" x14ac:dyDescent="0.25">
      <c r="B49" t="s">
        <v>141</v>
      </c>
      <c r="C49" t="s">
        <v>143</v>
      </c>
      <c r="D49" t="s">
        <v>142</v>
      </c>
      <c r="I49" t="s">
        <v>141</v>
      </c>
      <c r="J49" t="s">
        <v>142</v>
      </c>
      <c r="K49" t="s">
        <v>143</v>
      </c>
    </row>
    <row r="50" spans="2:11" hidden="1" x14ac:dyDescent="0.25">
      <c r="B50" t="s">
        <v>144</v>
      </c>
      <c r="C50" t="s">
        <v>143</v>
      </c>
      <c r="D50" t="s">
        <v>145</v>
      </c>
      <c r="I50" t="s">
        <v>144</v>
      </c>
      <c r="J50" t="s">
        <v>145</v>
      </c>
      <c r="K50" t="s">
        <v>143</v>
      </c>
    </row>
    <row r="51" spans="2:11" hidden="1" x14ac:dyDescent="0.25">
      <c r="B51" t="s">
        <v>146</v>
      </c>
      <c r="C51" t="s">
        <v>148</v>
      </c>
      <c r="D51" t="s">
        <v>147</v>
      </c>
      <c r="I51" t="s">
        <v>146</v>
      </c>
      <c r="J51" t="s">
        <v>147</v>
      </c>
      <c r="K51" t="s">
        <v>148</v>
      </c>
    </row>
    <row r="52" spans="2:11" hidden="1" x14ac:dyDescent="0.25">
      <c r="B52" t="s">
        <v>150</v>
      </c>
      <c r="C52" t="s">
        <v>152</v>
      </c>
      <c r="D52" t="s">
        <v>151</v>
      </c>
      <c r="I52" t="s">
        <v>150</v>
      </c>
      <c r="J52" t="s">
        <v>151</v>
      </c>
      <c r="K52" t="s">
        <v>152</v>
      </c>
    </row>
    <row r="53" spans="2:11" hidden="1" x14ac:dyDescent="0.25">
      <c r="B53" t="s">
        <v>153</v>
      </c>
      <c r="C53" t="s">
        <v>155</v>
      </c>
      <c r="D53" t="s">
        <v>154</v>
      </c>
      <c r="I53" t="s">
        <v>153</v>
      </c>
      <c r="J53" t="s">
        <v>154</v>
      </c>
      <c r="K53" t="s">
        <v>155</v>
      </c>
    </row>
    <row r="54" spans="2:11" hidden="1" x14ac:dyDescent="0.25">
      <c r="B54" t="s">
        <v>156</v>
      </c>
      <c r="C54" t="s">
        <v>158</v>
      </c>
      <c r="D54" t="s">
        <v>157</v>
      </c>
      <c r="I54" t="s">
        <v>156</v>
      </c>
      <c r="J54" t="s">
        <v>157</v>
      </c>
      <c r="K54" t="s">
        <v>158</v>
      </c>
    </row>
    <row r="55" spans="2:11" hidden="1" x14ac:dyDescent="0.25">
      <c r="B55" t="s">
        <v>159</v>
      </c>
      <c r="C55" t="s">
        <v>161</v>
      </c>
      <c r="D55" t="s">
        <v>160</v>
      </c>
      <c r="I55" t="s">
        <v>159</v>
      </c>
      <c r="J55" t="s">
        <v>160</v>
      </c>
      <c r="K55" t="s">
        <v>161</v>
      </c>
    </row>
    <row r="56" spans="2:11" hidden="1" x14ac:dyDescent="0.25">
      <c r="B56" t="s">
        <v>162</v>
      </c>
      <c r="C56" t="s">
        <v>161</v>
      </c>
      <c r="D56" t="s">
        <v>163</v>
      </c>
      <c r="I56" t="s">
        <v>162</v>
      </c>
      <c r="J56" t="s">
        <v>163</v>
      </c>
      <c r="K56" t="s">
        <v>161</v>
      </c>
    </row>
    <row r="57" spans="2:11" hidden="1" x14ac:dyDescent="0.25">
      <c r="B57" t="s">
        <v>164</v>
      </c>
      <c r="C57" t="s">
        <v>166</v>
      </c>
      <c r="D57" t="s">
        <v>165</v>
      </c>
      <c r="I57" t="s">
        <v>164</v>
      </c>
      <c r="J57" t="s">
        <v>165</v>
      </c>
      <c r="K57" t="s">
        <v>166</v>
      </c>
    </row>
    <row r="58" spans="2:11" hidden="1" x14ac:dyDescent="0.25">
      <c r="B58" t="s">
        <v>167</v>
      </c>
      <c r="C58" t="s">
        <v>169</v>
      </c>
      <c r="D58" t="s">
        <v>168</v>
      </c>
      <c r="I58" t="s">
        <v>167</v>
      </c>
      <c r="J58" t="s">
        <v>168</v>
      </c>
      <c r="K58" t="s">
        <v>169</v>
      </c>
    </row>
    <row r="59" spans="2:11" hidden="1" x14ac:dyDescent="0.25">
      <c r="B59" t="s">
        <v>170</v>
      </c>
      <c r="C59" t="s">
        <v>172</v>
      </c>
      <c r="D59" t="s">
        <v>171</v>
      </c>
      <c r="I59" t="s">
        <v>170</v>
      </c>
      <c r="J59" t="s">
        <v>171</v>
      </c>
      <c r="K59" t="s">
        <v>172</v>
      </c>
    </row>
    <row r="60" spans="2:11" hidden="1" x14ac:dyDescent="0.25">
      <c r="B60" t="s">
        <v>173</v>
      </c>
      <c r="C60" t="s">
        <v>175</v>
      </c>
      <c r="D60" t="s">
        <v>174</v>
      </c>
      <c r="I60" t="s">
        <v>173</v>
      </c>
      <c r="J60" t="s">
        <v>174</v>
      </c>
      <c r="K60" t="s">
        <v>175</v>
      </c>
    </row>
    <row r="61" spans="2:11" hidden="1" x14ac:dyDescent="0.25">
      <c r="B61" t="s">
        <v>176</v>
      </c>
      <c r="C61" t="s">
        <v>178</v>
      </c>
      <c r="D61" t="s">
        <v>177</v>
      </c>
      <c r="I61" t="s">
        <v>176</v>
      </c>
      <c r="J61" t="s">
        <v>177</v>
      </c>
      <c r="K61" t="s">
        <v>178</v>
      </c>
    </row>
    <row r="62" spans="2:11" hidden="1" x14ac:dyDescent="0.25">
      <c r="B62" t="s">
        <v>179</v>
      </c>
      <c r="C62" t="s">
        <v>181</v>
      </c>
      <c r="D62" t="s">
        <v>180</v>
      </c>
      <c r="I62" t="s">
        <v>179</v>
      </c>
      <c r="J62" t="s">
        <v>180</v>
      </c>
      <c r="K62" t="s">
        <v>181</v>
      </c>
    </row>
    <row r="63" spans="2:11" hidden="1" x14ac:dyDescent="0.25">
      <c r="B63" t="s">
        <v>182</v>
      </c>
      <c r="C63" t="s">
        <v>184</v>
      </c>
      <c r="D63" t="s">
        <v>183</v>
      </c>
      <c r="I63" t="s">
        <v>182</v>
      </c>
      <c r="J63" t="s">
        <v>183</v>
      </c>
      <c r="K63" t="s">
        <v>184</v>
      </c>
    </row>
    <row r="64" spans="2:11" hidden="1" x14ac:dyDescent="0.25">
      <c r="B64" t="s">
        <v>185</v>
      </c>
      <c r="C64" t="s">
        <v>187</v>
      </c>
      <c r="D64" t="s">
        <v>186</v>
      </c>
      <c r="I64" t="s">
        <v>185</v>
      </c>
      <c r="J64" t="s">
        <v>186</v>
      </c>
      <c r="K64" t="s">
        <v>187</v>
      </c>
    </row>
    <row r="65" spans="2:11" hidden="1" x14ac:dyDescent="0.25">
      <c r="B65" t="s">
        <v>188</v>
      </c>
      <c r="C65" t="s">
        <v>190</v>
      </c>
      <c r="D65" t="s">
        <v>189</v>
      </c>
      <c r="I65" t="s">
        <v>188</v>
      </c>
      <c r="J65" t="s">
        <v>189</v>
      </c>
      <c r="K65" t="s">
        <v>190</v>
      </c>
    </row>
    <row r="66" spans="2:11" hidden="1" x14ac:dyDescent="0.25">
      <c r="B66" t="s">
        <v>192</v>
      </c>
      <c r="C66" t="s">
        <v>194</v>
      </c>
      <c r="D66" t="s">
        <v>193</v>
      </c>
      <c r="I66" t="s">
        <v>192</v>
      </c>
      <c r="J66" t="s">
        <v>193</v>
      </c>
      <c r="K66" t="s">
        <v>194</v>
      </c>
    </row>
    <row r="67" spans="2:11" hidden="1" x14ac:dyDescent="0.25">
      <c r="B67" t="s">
        <v>195</v>
      </c>
      <c r="C67" t="s">
        <v>197</v>
      </c>
      <c r="D67" t="s">
        <v>196</v>
      </c>
      <c r="I67" t="s">
        <v>195</v>
      </c>
      <c r="J67" t="s">
        <v>196</v>
      </c>
      <c r="K67" t="s">
        <v>197</v>
      </c>
    </row>
    <row r="68" spans="2:11" hidden="1" x14ac:dyDescent="0.25">
      <c r="B68" t="s">
        <v>198</v>
      </c>
      <c r="C68" t="s">
        <v>200</v>
      </c>
      <c r="D68" t="s">
        <v>199</v>
      </c>
      <c r="I68" t="s">
        <v>198</v>
      </c>
      <c r="J68" t="s">
        <v>199</v>
      </c>
      <c r="K68" t="s">
        <v>200</v>
      </c>
    </row>
    <row r="69" spans="2:11" hidden="1" x14ac:dyDescent="0.25">
      <c r="B69" t="s">
        <v>201</v>
      </c>
      <c r="C69" t="s">
        <v>203</v>
      </c>
      <c r="D69" t="s">
        <v>202</v>
      </c>
      <c r="I69" t="s">
        <v>201</v>
      </c>
      <c r="J69" t="s">
        <v>202</v>
      </c>
      <c r="K69" t="s">
        <v>203</v>
      </c>
    </row>
    <row r="70" spans="2:11" hidden="1" x14ac:dyDescent="0.25">
      <c r="B70" t="s">
        <v>205</v>
      </c>
      <c r="C70" t="s">
        <v>207</v>
      </c>
      <c r="D70" t="s">
        <v>206</v>
      </c>
      <c r="I70" t="s">
        <v>205</v>
      </c>
      <c r="J70" t="s">
        <v>206</v>
      </c>
      <c r="K70" t="s">
        <v>207</v>
      </c>
    </row>
    <row r="71" spans="2:11" hidden="1" x14ac:dyDescent="0.25">
      <c r="B71" t="s">
        <v>208</v>
      </c>
      <c r="C71" t="s">
        <v>210</v>
      </c>
      <c r="D71" t="s">
        <v>209</v>
      </c>
      <c r="I71" t="s">
        <v>208</v>
      </c>
      <c r="J71" t="s">
        <v>209</v>
      </c>
      <c r="K71" t="s">
        <v>210</v>
      </c>
    </row>
    <row r="72" spans="2:11" hidden="1" x14ac:dyDescent="0.25">
      <c r="B72" t="s">
        <v>211</v>
      </c>
      <c r="C72" t="s">
        <v>213</v>
      </c>
      <c r="D72" t="s">
        <v>212</v>
      </c>
      <c r="I72" t="s">
        <v>211</v>
      </c>
      <c r="J72" t="s">
        <v>212</v>
      </c>
      <c r="K72" t="s">
        <v>213</v>
      </c>
    </row>
    <row r="73" spans="2:11" hidden="1" x14ac:dyDescent="0.25">
      <c r="B73" t="s">
        <v>214</v>
      </c>
      <c r="C73" t="s">
        <v>213</v>
      </c>
      <c r="D73" t="s">
        <v>215</v>
      </c>
      <c r="I73" t="s">
        <v>214</v>
      </c>
      <c r="J73" t="s">
        <v>215</v>
      </c>
      <c r="K73" t="s">
        <v>213</v>
      </c>
    </row>
    <row r="74" spans="2:11" hidden="1" x14ac:dyDescent="0.25">
      <c r="B74" t="s">
        <v>216</v>
      </c>
      <c r="C74" t="s">
        <v>218</v>
      </c>
      <c r="D74" t="s">
        <v>217</v>
      </c>
      <c r="I74" t="s">
        <v>216</v>
      </c>
      <c r="J74" t="s">
        <v>217</v>
      </c>
      <c r="K74" t="s">
        <v>218</v>
      </c>
    </row>
    <row r="75" spans="2:11" hidden="1" x14ac:dyDescent="0.25">
      <c r="B75" t="s">
        <v>220</v>
      </c>
      <c r="C75" t="s">
        <v>222</v>
      </c>
      <c r="D75" t="s">
        <v>221</v>
      </c>
      <c r="I75" t="s">
        <v>220</v>
      </c>
      <c r="J75" t="s">
        <v>221</v>
      </c>
      <c r="K75" t="s">
        <v>222</v>
      </c>
    </row>
    <row r="76" spans="2:11" hidden="1" x14ac:dyDescent="0.25">
      <c r="B76" t="s">
        <v>223</v>
      </c>
      <c r="C76" t="s">
        <v>225</v>
      </c>
      <c r="D76" t="s">
        <v>224</v>
      </c>
      <c r="I76" t="s">
        <v>223</v>
      </c>
      <c r="J76" t="s">
        <v>224</v>
      </c>
      <c r="K76" t="s">
        <v>225</v>
      </c>
    </row>
    <row r="77" spans="2:11" hidden="1" x14ac:dyDescent="0.25">
      <c r="B77" t="s">
        <v>226</v>
      </c>
      <c r="C77" t="s">
        <v>228</v>
      </c>
      <c r="D77" t="s">
        <v>227</v>
      </c>
      <c r="I77" t="s">
        <v>226</v>
      </c>
      <c r="J77" t="s">
        <v>227</v>
      </c>
      <c r="K77" t="s">
        <v>228</v>
      </c>
    </row>
    <row r="78" spans="2:11" hidden="1" x14ac:dyDescent="0.25">
      <c r="B78" t="s">
        <v>230</v>
      </c>
      <c r="C78" t="s">
        <v>228</v>
      </c>
      <c r="D78" t="s">
        <v>231</v>
      </c>
      <c r="I78" t="s">
        <v>230</v>
      </c>
      <c r="J78" t="s">
        <v>231</v>
      </c>
      <c r="K78" t="s">
        <v>228</v>
      </c>
    </row>
    <row r="79" spans="2:11" hidden="1" x14ac:dyDescent="0.25">
      <c r="B79" t="s">
        <v>233</v>
      </c>
      <c r="C79" t="s">
        <v>235</v>
      </c>
      <c r="D79" t="s">
        <v>234</v>
      </c>
      <c r="I79" t="s">
        <v>233</v>
      </c>
      <c r="J79" t="s">
        <v>234</v>
      </c>
      <c r="K79" t="s">
        <v>235</v>
      </c>
    </row>
    <row r="80" spans="2:11" hidden="1" x14ac:dyDescent="0.25">
      <c r="B80" t="s">
        <v>236</v>
      </c>
      <c r="C80" t="s">
        <v>238</v>
      </c>
      <c r="D80" t="s">
        <v>237</v>
      </c>
      <c r="I80" t="s">
        <v>236</v>
      </c>
      <c r="J80" t="s">
        <v>237</v>
      </c>
      <c r="K80" t="s">
        <v>238</v>
      </c>
    </row>
    <row r="81" spans="2:11" hidden="1" x14ac:dyDescent="0.25">
      <c r="B81" t="s">
        <v>239</v>
      </c>
      <c r="C81" t="s">
        <v>241</v>
      </c>
      <c r="D81" t="s">
        <v>240</v>
      </c>
      <c r="I81" t="s">
        <v>239</v>
      </c>
      <c r="J81" t="s">
        <v>240</v>
      </c>
      <c r="K81" t="s">
        <v>241</v>
      </c>
    </row>
    <row r="82" spans="2:11" hidden="1" x14ac:dyDescent="0.25">
      <c r="B82" t="s">
        <v>242</v>
      </c>
      <c r="C82" t="s">
        <v>244</v>
      </c>
      <c r="D82" t="s">
        <v>243</v>
      </c>
      <c r="I82" t="s">
        <v>242</v>
      </c>
      <c r="J82" t="s">
        <v>243</v>
      </c>
      <c r="K82" t="s">
        <v>244</v>
      </c>
    </row>
    <row r="83" spans="2:11" hidden="1" x14ac:dyDescent="0.25">
      <c r="B83" t="s">
        <v>245</v>
      </c>
      <c r="C83" t="s">
        <v>247</v>
      </c>
      <c r="D83" t="s">
        <v>246</v>
      </c>
      <c r="I83" t="s">
        <v>245</v>
      </c>
      <c r="J83" t="s">
        <v>246</v>
      </c>
      <c r="K83" t="s">
        <v>247</v>
      </c>
    </row>
    <row r="84" spans="2:11" hidden="1" x14ac:dyDescent="0.25">
      <c r="B84" t="s">
        <v>248</v>
      </c>
      <c r="C84" t="s">
        <v>250</v>
      </c>
      <c r="D84" t="s">
        <v>249</v>
      </c>
      <c r="I84" t="s">
        <v>248</v>
      </c>
      <c r="J84" t="s">
        <v>249</v>
      </c>
      <c r="K84" t="s">
        <v>250</v>
      </c>
    </row>
    <row r="85" spans="2:11" hidden="1" x14ac:dyDescent="0.25">
      <c r="B85" t="s">
        <v>252</v>
      </c>
      <c r="C85" t="s">
        <v>254</v>
      </c>
      <c r="D85" t="s">
        <v>253</v>
      </c>
      <c r="I85" t="s">
        <v>252</v>
      </c>
      <c r="J85" t="s">
        <v>253</v>
      </c>
      <c r="K85" t="s">
        <v>254</v>
      </c>
    </row>
    <row r="86" spans="2:11" hidden="1" x14ac:dyDescent="0.25">
      <c r="B86" t="s">
        <v>255</v>
      </c>
      <c r="C86" t="s">
        <v>257</v>
      </c>
      <c r="D86" t="s">
        <v>256</v>
      </c>
      <c r="I86" t="s">
        <v>255</v>
      </c>
      <c r="J86" t="s">
        <v>256</v>
      </c>
      <c r="K86" t="s">
        <v>257</v>
      </c>
    </row>
    <row r="87" spans="2:11" hidden="1" x14ac:dyDescent="0.25">
      <c r="B87" t="s">
        <v>258</v>
      </c>
      <c r="C87" t="s">
        <v>260</v>
      </c>
      <c r="D87" t="s">
        <v>259</v>
      </c>
      <c r="I87" t="s">
        <v>258</v>
      </c>
      <c r="J87" t="s">
        <v>259</v>
      </c>
      <c r="K87" t="s">
        <v>260</v>
      </c>
    </row>
    <row r="88" spans="2:11" hidden="1" x14ac:dyDescent="0.25">
      <c r="B88" t="s">
        <v>261</v>
      </c>
      <c r="C88" t="s">
        <v>263</v>
      </c>
      <c r="D88" t="s">
        <v>262</v>
      </c>
      <c r="I88" t="s">
        <v>261</v>
      </c>
      <c r="J88" t="s">
        <v>262</v>
      </c>
      <c r="K88" t="s">
        <v>263</v>
      </c>
    </row>
    <row r="89" spans="2:11" hidden="1" x14ac:dyDescent="0.25">
      <c r="B89" t="s">
        <v>264</v>
      </c>
      <c r="C89" t="s">
        <v>266</v>
      </c>
      <c r="D89" t="s">
        <v>265</v>
      </c>
      <c r="I89" t="s">
        <v>264</v>
      </c>
      <c r="J89" t="s">
        <v>265</v>
      </c>
      <c r="K89" t="s">
        <v>266</v>
      </c>
    </row>
    <row r="90" spans="2:11" hidden="1" x14ac:dyDescent="0.25">
      <c r="B90" t="s">
        <v>267</v>
      </c>
      <c r="C90" t="s">
        <v>269</v>
      </c>
      <c r="D90" t="s">
        <v>268</v>
      </c>
      <c r="I90" t="s">
        <v>267</v>
      </c>
      <c r="J90" t="s">
        <v>268</v>
      </c>
      <c r="K90" t="s">
        <v>269</v>
      </c>
    </row>
    <row r="91" spans="2:11" hidden="1" x14ac:dyDescent="0.25">
      <c r="B91" t="s">
        <v>270</v>
      </c>
      <c r="C91" t="s">
        <v>272</v>
      </c>
      <c r="D91" t="s">
        <v>271</v>
      </c>
      <c r="I91" t="s">
        <v>270</v>
      </c>
      <c r="J91" t="s">
        <v>271</v>
      </c>
      <c r="K91" t="s">
        <v>272</v>
      </c>
    </row>
    <row r="92" spans="2:11" hidden="1" x14ac:dyDescent="0.25">
      <c r="B92" t="s">
        <v>273</v>
      </c>
      <c r="C92" t="s">
        <v>275</v>
      </c>
      <c r="D92" t="s">
        <v>274</v>
      </c>
      <c r="I92" t="s">
        <v>273</v>
      </c>
      <c r="J92" t="s">
        <v>274</v>
      </c>
      <c r="K92" t="s">
        <v>275</v>
      </c>
    </row>
    <row r="93" spans="2:11" hidden="1" x14ac:dyDescent="0.25">
      <c r="B93" t="s">
        <v>277</v>
      </c>
      <c r="C93" t="s">
        <v>279</v>
      </c>
      <c r="D93" t="s">
        <v>278</v>
      </c>
      <c r="I93" t="s">
        <v>277</v>
      </c>
      <c r="J93" t="s">
        <v>278</v>
      </c>
      <c r="K93" t="s">
        <v>279</v>
      </c>
    </row>
    <row r="94" spans="2:11" hidden="1" x14ac:dyDescent="0.25">
      <c r="B94" t="s">
        <v>280</v>
      </c>
      <c r="C94" t="s">
        <v>282</v>
      </c>
      <c r="D94" t="s">
        <v>281</v>
      </c>
      <c r="I94" t="s">
        <v>280</v>
      </c>
      <c r="J94" t="s">
        <v>281</v>
      </c>
      <c r="K94" t="s">
        <v>282</v>
      </c>
    </row>
    <row r="95" spans="2:11" hidden="1" x14ac:dyDescent="0.25">
      <c r="B95" t="s">
        <v>283</v>
      </c>
      <c r="C95" t="s">
        <v>6</v>
      </c>
      <c r="D95" t="s">
        <v>284</v>
      </c>
      <c r="I95" t="s">
        <v>283</v>
      </c>
      <c r="J95" t="s">
        <v>284</v>
      </c>
      <c r="K95" t="s">
        <v>6</v>
      </c>
    </row>
    <row r="96" spans="2:11" hidden="1" x14ac:dyDescent="0.25">
      <c r="B96" t="s">
        <v>285</v>
      </c>
      <c r="C96" t="s">
        <v>287</v>
      </c>
      <c r="D96" t="s">
        <v>286</v>
      </c>
      <c r="I96" t="s">
        <v>285</v>
      </c>
      <c r="J96" t="s">
        <v>286</v>
      </c>
      <c r="K96" t="s">
        <v>287</v>
      </c>
    </row>
    <row r="97" spans="2:11" hidden="1" x14ac:dyDescent="0.25">
      <c r="B97" t="s">
        <v>288</v>
      </c>
      <c r="C97" t="s">
        <v>290</v>
      </c>
      <c r="D97" t="s">
        <v>289</v>
      </c>
      <c r="I97" t="s">
        <v>288</v>
      </c>
      <c r="J97" t="s">
        <v>289</v>
      </c>
      <c r="K97" t="s">
        <v>290</v>
      </c>
    </row>
    <row r="98" spans="2:11" hidden="1" x14ac:dyDescent="0.25">
      <c r="B98" t="s">
        <v>292</v>
      </c>
      <c r="C98" t="s">
        <v>294</v>
      </c>
      <c r="D98" t="s">
        <v>293</v>
      </c>
      <c r="I98" t="s">
        <v>292</v>
      </c>
      <c r="J98" t="s">
        <v>293</v>
      </c>
      <c r="K98" t="s">
        <v>294</v>
      </c>
    </row>
    <row r="99" spans="2:11" hidden="1" x14ac:dyDescent="0.25">
      <c r="B99" t="s">
        <v>295</v>
      </c>
      <c r="C99" t="s">
        <v>297</v>
      </c>
      <c r="D99" t="s">
        <v>296</v>
      </c>
      <c r="I99" t="s">
        <v>295</v>
      </c>
      <c r="J99" t="s">
        <v>296</v>
      </c>
      <c r="K99" t="s">
        <v>297</v>
      </c>
    </row>
    <row r="100" spans="2:11" hidden="1" x14ac:dyDescent="0.25">
      <c r="B100" t="s">
        <v>298</v>
      </c>
      <c r="C100" t="s">
        <v>300</v>
      </c>
      <c r="D100" t="s">
        <v>299</v>
      </c>
      <c r="I100" t="s">
        <v>298</v>
      </c>
      <c r="J100" t="s">
        <v>299</v>
      </c>
      <c r="K100" t="s">
        <v>300</v>
      </c>
    </row>
    <row r="101" spans="2:11" hidden="1" x14ac:dyDescent="0.25">
      <c r="B101" t="s">
        <v>301</v>
      </c>
      <c r="C101" t="s">
        <v>303</v>
      </c>
      <c r="D101" t="s">
        <v>302</v>
      </c>
      <c r="I101" t="s">
        <v>301</v>
      </c>
      <c r="J101" t="s">
        <v>302</v>
      </c>
      <c r="K101" t="s">
        <v>303</v>
      </c>
    </row>
    <row r="102" spans="2:11" hidden="1" x14ac:dyDescent="0.25">
      <c r="B102" t="s">
        <v>304</v>
      </c>
      <c r="C102" t="s">
        <v>306</v>
      </c>
      <c r="D102" t="s">
        <v>305</v>
      </c>
      <c r="I102" t="s">
        <v>304</v>
      </c>
      <c r="J102" t="s">
        <v>305</v>
      </c>
      <c r="K102" t="s">
        <v>306</v>
      </c>
    </row>
    <row r="103" spans="2:11" hidden="1" x14ac:dyDescent="0.25">
      <c r="B103" t="s">
        <v>307</v>
      </c>
      <c r="C103" t="s">
        <v>309</v>
      </c>
      <c r="D103" t="s">
        <v>308</v>
      </c>
      <c r="I103" t="s">
        <v>307</v>
      </c>
      <c r="J103" t="s">
        <v>308</v>
      </c>
      <c r="K103" t="s">
        <v>309</v>
      </c>
    </row>
    <row r="104" spans="2:11" hidden="1" x14ac:dyDescent="0.25">
      <c r="B104" t="s">
        <v>310</v>
      </c>
      <c r="C104" t="s">
        <v>312</v>
      </c>
      <c r="D104" t="s">
        <v>311</v>
      </c>
      <c r="I104" t="s">
        <v>310</v>
      </c>
      <c r="J104" t="s">
        <v>311</v>
      </c>
      <c r="K104" t="s">
        <v>312</v>
      </c>
    </row>
    <row r="105" spans="2:11" hidden="1" x14ac:dyDescent="0.25">
      <c r="B105" t="s">
        <v>313</v>
      </c>
      <c r="C105" t="s">
        <v>315</v>
      </c>
      <c r="D105" t="s">
        <v>314</v>
      </c>
      <c r="I105" t="s">
        <v>313</v>
      </c>
      <c r="J105" t="s">
        <v>314</v>
      </c>
      <c r="K105" t="s">
        <v>315</v>
      </c>
    </row>
    <row r="106" spans="2:11" hidden="1" x14ac:dyDescent="0.25">
      <c r="B106" t="s">
        <v>316</v>
      </c>
      <c r="C106" t="s">
        <v>318</v>
      </c>
      <c r="D106" t="s">
        <v>317</v>
      </c>
      <c r="I106" t="s">
        <v>316</v>
      </c>
      <c r="J106" t="s">
        <v>317</v>
      </c>
      <c r="K106" t="s">
        <v>318</v>
      </c>
    </row>
    <row r="107" spans="2:11" hidden="1" x14ac:dyDescent="0.25">
      <c r="B107" t="s">
        <v>319</v>
      </c>
      <c r="C107" t="s">
        <v>321</v>
      </c>
      <c r="D107" t="s">
        <v>320</v>
      </c>
      <c r="I107" t="s">
        <v>319</v>
      </c>
      <c r="J107" t="s">
        <v>320</v>
      </c>
      <c r="K107" t="s">
        <v>321</v>
      </c>
    </row>
    <row r="108" spans="2:11" hidden="1" x14ac:dyDescent="0.25">
      <c r="B108" t="s">
        <v>322</v>
      </c>
      <c r="C108" t="s">
        <v>324</v>
      </c>
      <c r="D108" t="s">
        <v>323</v>
      </c>
      <c r="I108" t="s">
        <v>322</v>
      </c>
      <c r="J108" t="s">
        <v>323</v>
      </c>
      <c r="K108" t="s">
        <v>324</v>
      </c>
    </row>
    <row r="109" spans="2:11" hidden="1" x14ac:dyDescent="0.25">
      <c r="B109" t="s">
        <v>325</v>
      </c>
      <c r="C109" t="s">
        <v>315</v>
      </c>
      <c r="D109" t="s">
        <v>326</v>
      </c>
      <c r="I109" t="s">
        <v>325</v>
      </c>
      <c r="J109" t="s">
        <v>326</v>
      </c>
      <c r="K109" t="s">
        <v>315</v>
      </c>
    </row>
    <row r="110" spans="2:11" hidden="1" x14ac:dyDescent="0.25">
      <c r="B110" t="s">
        <v>327</v>
      </c>
      <c r="C110" t="s">
        <v>329</v>
      </c>
      <c r="D110" t="s">
        <v>328</v>
      </c>
      <c r="I110" t="s">
        <v>327</v>
      </c>
      <c r="J110" t="s">
        <v>328</v>
      </c>
      <c r="K110" t="s">
        <v>329</v>
      </c>
    </row>
    <row r="111" spans="2:11" hidden="1" x14ac:dyDescent="0.25">
      <c r="B111" t="s">
        <v>330</v>
      </c>
      <c r="C111" t="s">
        <v>332</v>
      </c>
      <c r="D111" t="s">
        <v>331</v>
      </c>
      <c r="I111" t="s">
        <v>330</v>
      </c>
      <c r="J111" t="s">
        <v>331</v>
      </c>
      <c r="K111" t="s">
        <v>332</v>
      </c>
    </row>
    <row r="112" spans="2:11" hidden="1" x14ac:dyDescent="0.25">
      <c r="B112" t="s">
        <v>333</v>
      </c>
      <c r="C112" t="s">
        <v>335</v>
      </c>
      <c r="D112" t="s">
        <v>334</v>
      </c>
      <c r="I112" t="s">
        <v>333</v>
      </c>
      <c r="J112" t="s">
        <v>334</v>
      </c>
      <c r="K112" t="s">
        <v>335</v>
      </c>
    </row>
    <row r="113" spans="2:11" hidden="1" x14ac:dyDescent="0.25">
      <c r="B113" t="s">
        <v>2250</v>
      </c>
      <c r="C113" t="s">
        <v>1919</v>
      </c>
      <c r="D113" t="s">
        <v>1918</v>
      </c>
      <c r="I113" t="s">
        <v>2250</v>
      </c>
      <c r="J113" t="s">
        <v>1918</v>
      </c>
      <c r="K113" t="s">
        <v>1919</v>
      </c>
    </row>
    <row r="114" spans="2:11" hidden="1" x14ac:dyDescent="0.25">
      <c r="B114" t="s">
        <v>336</v>
      </c>
      <c r="C114" t="s">
        <v>338</v>
      </c>
      <c r="D114" t="s">
        <v>337</v>
      </c>
      <c r="I114" t="s">
        <v>336</v>
      </c>
      <c r="J114" t="s">
        <v>337</v>
      </c>
      <c r="K114" t="s">
        <v>338</v>
      </c>
    </row>
    <row r="115" spans="2:11" hidden="1" x14ac:dyDescent="0.25">
      <c r="B115" t="s">
        <v>339</v>
      </c>
      <c r="C115" t="s">
        <v>341</v>
      </c>
      <c r="D115" t="s">
        <v>340</v>
      </c>
      <c r="I115" t="s">
        <v>339</v>
      </c>
      <c r="J115" t="s">
        <v>340</v>
      </c>
      <c r="K115" t="s">
        <v>341</v>
      </c>
    </row>
    <row r="116" spans="2:11" hidden="1" x14ac:dyDescent="0.25">
      <c r="B116" t="s">
        <v>342</v>
      </c>
      <c r="C116" t="s">
        <v>344</v>
      </c>
      <c r="D116" t="s">
        <v>343</v>
      </c>
      <c r="I116" t="s">
        <v>342</v>
      </c>
      <c r="J116" t="s">
        <v>343</v>
      </c>
      <c r="K116" t="s">
        <v>344</v>
      </c>
    </row>
    <row r="117" spans="2:11" hidden="1" x14ac:dyDescent="0.25">
      <c r="B117" t="s">
        <v>345</v>
      </c>
      <c r="C117" t="s">
        <v>347</v>
      </c>
      <c r="D117" t="s">
        <v>346</v>
      </c>
      <c r="I117" t="s">
        <v>345</v>
      </c>
      <c r="J117" t="s">
        <v>346</v>
      </c>
      <c r="K117" t="s">
        <v>347</v>
      </c>
    </row>
    <row r="118" spans="2:11" hidden="1" x14ac:dyDescent="0.25">
      <c r="B118" t="s">
        <v>348</v>
      </c>
      <c r="C118" t="s">
        <v>350</v>
      </c>
      <c r="D118" t="s">
        <v>349</v>
      </c>
      <c r="I118" t="s">
        <v>348</v>
      </c>
      <c r="J118" t="s">
        <v>349</v>
      </c>
      <c r="K118" t="s">
        <v>350</v>
      </c>
    </row>
    <row r="119" spans="2:11" hidden="1" x14ac:dyDescent="0.25">
      <c r="B119" t="s">
        <v>351</v>
      </c>
      <c r="C119" t="s">
        <v>353</v>
      </c>
      <c r="D119" t="s">
        <v>352</v>
      </c>
      <c r="I119" t="s">
        <v>351</v>
      </c>
      <c r="J119" t="s">
        <v>352</v>
      </c>
      <c r="K119" t="s">
        <v>353</v>
      </c>
    </row>
    <row r="120" spans="2:11" hidden="1" x14ac:dyDescent="0.25">
      <c r="B120" t="s">
        <v>354</v>
      </c>
      <c r="C120" t="s">
        <v>356</v>
      </c>
      <c r="D120" t="s">
        <v>355</v>
      </c>
      <c r="I120" t="s">
        <v>354</v>
      </c>
      <c r="J120" t="s">
        <v>355</v>
      </c>
      <c r="K120" t="s">
        <v>356</v>
      </c>
    </row>
    <row r="121" spans="2:11" hidden="1" x14ac:dyDescent="0.25">
      <c r="B121" t="s">
        <v>357</v>
      </c>
      <c r="C121" t="s">
        <v>359</v>
      </c>
      <c r="D121" t="s">
        <v>358</v>
      </c>
      <c r="I121" t="s">
        <v>357</v>
      </c>
      <c r="J121" t="s">
        <v>358</v>
      </c>
      <c r="K121" t="s">
        <v>359</v>
      </c>
    </row>
    <row r="122" spans="2:11" hidden="1" x14ac:dyDescent="0.25">
      <c r="B122" t="s">
        <v>360</v>
      </c>
      <c r="C122" t="s">
        <v>362</v>
      </c>
      <c r="D122" t="s">
        <v>361</v>
      </c>
      <c r="I122" t="s">
        <v>360</v>
      </c>
      <c r="J122" t="s">
        <v>361</v>
      </c>
      <c r="K122" t="s">
        <v>362</v>
      </c>
    </row>
    <row r="123" spans="2:11" hidden="1" x14ac:dyDescent="0.25">
      <c r="B123" t="s">
        <v>363</v>
      </c>
      <c r="C123" t="s">
        <v>365</v>
      </c>
      <c r="D123" t="s">
        <v>364</v>
      </c>
      <c r="I123" t="s">
        <v>363</v>
      </c>
      <c r="J123" t="s">
        <v>364</v>
      </c>
      <c r="K123" t="s">
        <v>365</v>
      </c>
    </row>
    <row r="124" spans="2:11" hidden="1" x14ac:dyDescent="0.25">
      <c r="B124" t="s">
        <v>366</v>
      </c>
      <c r="C124" t="s">
        <v>368</v>
      </c>
      <c r="D124" t="s">
        <v>367</v>
      </c>
      <c r="I124" t="s">
        <v>366</v>
      </c>
      <c r="J124" t="s">
        <v>367</v>
      </c>
      <c r="K124" t="s">
        <v>368</v>
      </c>
    </row>
    <row r="125" spans="2:11" hidden="1" x14ac:dyDescent="0.25">
      <c r="B125" t="s">
        <v>369</v>
      </c>
      <c r="C125" t="s">
        <v>368</v>
      </c>
      <c r="D125" t="s">
        <v>370</v>
      </c>
      <c r="I125" t="s">
        <v>369</v>
      </c>
      <c r="J125" t="s">
        <v>370</v>
      </c>
      <c r="K125" t="s">
        <v>368</v>
      </c>
    </row>
    <row r="126" spans="2:11" hidden="1" x14ac:dyDescent="0.25">
      <c r="B126" t="s">
        <v>371</v>
      </c>
      <c r="C126" t="s">
        <v>373</v>
      </c>
      <c r="D126" t="s">
        <v>372</v>
      </c>
      <c r="I126" t="s">
        <v>371</v>
      </c>
      <c r="J126" t="s">
        <v>372</v>
      </c>
      <c r="K126" t="s">
        <v>373</v>
      </c>
    </row>
    <row r="127" spans="2:11" hidden="1" x14ac:dyDescent="0.25">
      <c r="B127" t="s">
        <v>375</v>
      </c>
      <c r="C127" t="s">
        <v>377</v>
      </c>
      <c r="D127" t="s">
        <v>376</v>
      </c>
      <c r="I127" t="s">
        <v>375</v>
      </c>
      <c r="J127" t="s">
        <v>376</v>
      </c>
      <c r="K127" t="s">
        <v>377</v>
      </c>
    </row>
    <row r="128" spans="2:11" hidden="1" x14ac:dyDescent="0.25">
      <c r="B128" t="s">
        <v>378</v>
      </c>
      <c r="C128" t="s">
        <v>380</v>
      </c>
      <c r="D128" t="s">
        <v>379</v>
      </c>
      <c r="I128" t="s">
        <v>378</v>
      </c>
      <c r="J128" t="s">
        <v>379</v>
      </c>
      <c r="K128" t="s">
        <v>380</v>
      </c>
    </row>
    <row r="129" spans="2:11" hidden="1" x14ac:dyDescent="0.25">
      <c r="B129" t="s">
        <v>381</v>
      </c>
      <c r="C129" t="s">
        <v>383</v>
      </c>
      <c r="D129" t="s">
        <v>382</v>
      </c>
      <c r="I129" t="s">
        <v>381</v>
      </c>
      <c r="J129" t="s">
        <v>382</v>
      </c>
      <c r="K129" t="s">
        <v>383</v>
      </c>
    </row>
    <row r="130" spans="2:11" hidden="1" x14ac:dyDescent="0.25">
      <c r="B130" t="s">
        <v>384</v>
      </c>
      <c r="C130" t="s">
        <v>383</v>
      </c>
      <c r="D130" t="s">
        <v>385</v>
      </c>
      <c r="I130" t="s">
        <v>384</v>
      </c>
      <c r="J130" t="s">
        <v>385</v>
      </c>
      <c r="K130" t="s">
        <v>383</v>
      </c>
    </row>
    <row r="131" spans="2:11" hidden="1" x14ac:dyDescent="0.25">
      <c r="B131" t="s">
        <v>386</v>
      </c>
      <c r="C131" t="s">
        <v>383</v>
      </c>
      <c r="D131" t="s">
        <v>387</v>
      </c>
      <c r="I131" t="s">
        <v>386</v>
      </c>
      <c r="J131" t="s">
        <v>387</v>
      </c>
      <c r="K131" t="s">
        <v>383</v>
      </c>
    </row>
    <row r="132" spans="2:11" hidden="1" x14ac:dyDescent="0.25">
      <c r="B132" t="s">
        <v>388</v>
      </c>
      <c r="C132" t="s">
        <v>390</v>
      </c>
      <c r="D132" t="s">
        <v>389</v>
      </c>
      <c r="I132" t="s">
        <v>388</v>
      </c>
      <c r="J132" t="s">
        <v>389</v>
      </c>
      <c r="K132" t="s">
        <v>390</v>
      </c>
    </row>
    <row r="133" spans="2:11" hidden="1" x14ac:dyDescent="0.25">
      <c r="B133" t="s">
        <v>391</v>
      </c>
      <c r="C133" t="s">
        <v>393</v>
      </c>
      <c r="D133" t="s">
        <v>392</v>
      </c>
      <c r="I133" t="s">
        <v>391</v>
      </c>
      <c r="J133" t="s">
        <v>392</v>
      </c>
      <c r="K133" t="s">
        <v>393</v>
      </c>
    </row>
    <row r="134" spans="2:11" hidden="1" x14ac:dyDescent="0.25">
      <c r="B134" t="s">
        <v>394</v>
      </c>
      <c r="C134" t="s">
        <v>396</v>
      </c>
      <c r="D134" t="s">
        <v>395</v>
      </c>
      <c r="I134" t="s">
        <v>394</v>
      </c>
      <c r="J134" t="s">
        <v>395</v>
      </c>
      <c r="K134" t="s">
        <v>396</v>
      </c>
    </row>
    <row r="135" spans="2:11" hidden="1" x14ac:dyDescent="0.25">
      <c r="B135" t="s">
        <v>398</v>
      </c>
      <c r="C135" t="s">
        <v>400</v>
      </c>
      <c r="D135" t="s">
        <v>399</v>
      </c>
      <c r="I135" t="s">
        <v>398</v>
      </c>
      <c r="J135" t="s">
        <v>399</v>
      </c>
      <c r="K135" t="s">
        <v>400</v>
      </c>
    </row>
    <row r="136" spans="2:11" hidden="1" x14ac:dyDescent="0.25">
      <c r="B136" t="s">
        <v>401</v>
      </c>
      <c r="C136" t="s">
        <v>400</v>
      </c>
      <c r="D136" t="s">
        <v>402</v>
      </c>
      <c r="I136" t="s">
        <v>401</v>
      </c>
      <c r="J136" t="s">
        <v>402</v>
      </c>
      <c r="K136" t="s">
        <v>400</v>
      </c>
    </row>
    <row r="137" spans="2:11" hidden="1" x14ac:dyDescent="0.25">
      <c r="B137" t="s">
        <v>403</v>
      </c>
      <c r="C137" t="s">
        <v>405</v>
      </c>
      <c r="D137" t="s">
        <v>404</v>
      </c>
      <c r="I137" t="s">
        <v>403</v>
      </c>
      <c r="J137" t="s">
        <v>404</v>
      </c>
      <c r="K137" t="s">
        <v>405</v>
      </c>
    </row>
    <row r="138" spans="2:11" hidden="1" x14ac:dyDescent="0.25">
      <c r="B138" t="s">
        <v>406</v>
      </c>
      <c r="C138" t="s">
        <v>408</v>
      </c>
      <c r="D138" t="s">
        <v>407</v>
      </c>
      <c r="I138" t="s">
        <v>406</v>
      </c>
      <c r="J138" t="s">
        <v>407</v>
      </c>
      <c r="K138" t="s">
        <v>408</v>
      </c>
    </row>
    <row r="139" spans="2:11" hidden="1" x14ac:dyDescent="0.25">
      <c r="B139" t="s">
        <v>409</v>
      </c>
      <c r="C139" t="s">
        <v>411</v>
      </c>
      <c r="D139" t="s">
        <v>410</v>
      </c>
      <c r="I139" t="s">
        <v>409</v>
      </c>
      <c r="J139" t="s">
        <v>410</v>
      </c>
      <c r="K139" t="s">
        <v>411</v>
      </c>
    </row>
    <row r="140" spans="2:11" hidden="1" x14ac:dyDescent="0.25">
      <c r="B140" t="s">
        <v>412</v>
      </c>
      <c r="C140" t="s">
        <v>414</v>
      </c>
      <c r="D140" t="s">
        <v>413</v>
      </c>
      <c r="I140" t="s">
        <v>412</v>
      </c>
      <c r="J140" t="s">
        <v>413</v>
      </c>
      <c r="K140" t="s">
        <v>414</v>
      </c>
    </row>
    <row r="141" spans="2:11" hidden="1" x14ac:dyDescent="0.25">
      <c r="B141" t="s">
        <v>415</v>
      </c>
      <c r="C141" t="s">
        <v>417</v>
      </c>
      <c r="D141" t="s">
        <v>416</v>
      </c>
      <c r="I141" t="s">
        <v>415</v>
      </c>
      <c r="J141" t="s">
        <v>416</v>
      </c>
      <c r="K141" t="s">
        <v>417</v>
      </c>
    </row>
    <row r="142" spans="2:11" hidden="1" x14ac:dyDescent="0.25">
      <c r="B142" t="s">
        <v>418</v>
      </c>
      <c r="C142" t="s">
        <v>417</v>
      </c>
      <c r="D142" t="s">
        <v>419</v>
      </c>
      <c r="I142" t="s">
        <v>418</v>
      </c>
      <c r="J142" t="s">
        <v>419</v>
      </c>
      <c r="K142" t="s">
        <v>417</v>
      </c>
    </row>
    <row r="143" spans="2:11" hidden="1" x14ac:dyDescent="0.25">
      <c r="B143" t="s">
        <v>420</v>
      </c>
      <c r="C143" t="s">
        <v>422</v>
      </c>
      <c r="D143" t="s">
        <v>421</v>
      </c>
      <c r="I143" t="s">
        <v>420</v>
      </c>
      <c r="J143" t="s">
        <v>421</v>
      </c>
      <c r="K143" t="s">
        <v>422</v>
      </c>
    </row>
    <row r="144" spans="2:11" hidden="1" x14ac:dyDescent="0.25">
      <c r="B144" t="s">
        <v>423</v>
      </c>
      <c r="C144" t="s">
        <v>425</v>
      </c>
      <c r="D144" t="s">
        <v>424</v>
      </c>
      <c r="I144" t="s">
        <v>423</v>
      </c>
      <c r="J144" t="s">
        <v>424</v>
      </c>
      <c r="K144" t="s">
        <v>425</v>
      </c>
    </row>
    <row r="145" spans="2:11" hidden="1" x14ac:dyDescent="0.25">
      <c r="B145" t="s">
        <v>426</v>
      </c>
      <c r="C145" t="s">
        <v>428</v>
      </c>
      <c r="D145" t="s">
        <v>427</v>
      </c>
      <c r="I145" t="s">
        <v>426</v>
      </c>
      <c r="J145" t="s">
        <v>427</v>
      </c>
      <c r="K145" t="s">
        <v>428</v>
      </c>
    </row>
    <row r="146" spans="2:11" hidden="1" x14ac:dyDescent="0.25">
      <c r="B146" t="s">
        <v>429</v>
      </c>
      <c r="C146" t="s">
        <v>428</v>
      </c>
      <c r="D146" t="s">
        <v>430</v>
      </c>
      <c r="I146" t="s">
        <v>429</v>
      </c>
      <c r="J146" t="s">
        <v>430</v>
      </c>
      <c r="K146" t="s">
        <v>428</v>
      </c>
    </row>
    <row r="147" spans="2:11" hidden="1" x14ac:dyDescent="0.25">
      <c r="B147" t="s">
        <v>431</v>
      </c>
      <c r="C147" t="s">
        <v>428</v>
      </c>
      <c r="D147" t="s">
        <v>432</v>
      </c>
      <c r="I147" t="s">
        <v>431</v>
      </c>
      <c r="J147" t="s">
        <v>432</v>
      </c>
      <c r="K147" t="s">
        <v>428</v>
      </c>
    </row>
    <row r="148" spans="2:11" hidden="1" x14ac:dyDescent="0.25">
      <c r="B148" t="s">
        <v>434</v>
      </c>
      <c r="C148" t="s">
        <v>428</v>
      </c>
      <c r="D148" t="s">
        <v>435</v>
      </c>
      <c r="I148" t="s">
        <v>434</v>
      </c>
      <c r="J148" t="s">
        <v>435</v>
      </c>
      <c r="K148" t="s">
        <v>428</v>
      </c>
    </row>
    <row r="149" spans="2:11" hidden="1" x14ac:dyDescent="0.25">
      <c r="B149" t="s">
        <v>436</v>
      </c>
      <c r="C149" t="s">
        <v>438</v>
      </c>
      <c r="D149" t="s">
        <v>437</v>
      </c>
      <c r="I149" t="s">
        <v>436</v>
      </c>
      <c r="J149" t="s">
        <v>437</v>
      </c>
      <c r="K149" t="s">
        <v>438</v>
      </c>
    </row>
    <row r="150" spans="2:11" hidden="1" x14ac:dyDescent="0.25">
      <c r="B150" t="s">
        <v>439</v>
      </c>
      <c r="C150" t="s">
        <v>438</v>
      </c>
      <c r="D150" t="s">
        <v>440</v>
      </c>
      <c r="I150" t="s">
        <v>439</v>
      </c>
      <c r="J150" t="s">
        <v>440</v>
      </c>
      <c r="K150" t="s">
        <v>438</v>
      </c>
    </row>
    <row r="151" spans="2:11" hidden="1" x14ac:dyDescent="0.25">
      <c r="B151" t="s">
        <v>441</v>
      </c>
      <c r="C151" t="s">
        <v>443</v>
      </c>
      <c r="D151" t="s">
        <v>442</v>
      </c>
      <c r="I151" t="s">
        <v>441</v>
      </c>
      <c r="J151" t="s">
        <v>442</v>
      </c>
      <c r="K151" t="s">
        <v>443</v>
      </c>
    </row>
    <row r="152" spans="2:11" hidden="1" x14ac:dyDescent="0.25">
      <c r="B152" t="s">
        <v>444</v>
      </c>
      <c r="C152" t="s">
        <v>446</v>
      </c>
      <c r="D152" t="s">
        <v>445</v>
      </c>
      <c r="I152" t="s">
        <v>444</v>
      </c>
      <c r="J152" t="s">
        <v>445</v>
      </c>
      <c r="K152" t="s">
        <v>446</v>
      </c>
    </row>
    <row r="153" spans="2:11" hidden="1" x14ac:dyDescent="0.25">
      <c r="B153" t="s">
        <v>447</v>
      </c>
      <c r="C153" t="s">
        <v>449</v>
      </c>
      <c r="D153" t="s">
        <v>448</v>
      </c>
      <c r="I153" t="s">
        <v>447</v>
      </c>
      <c r="J153" t="s">
        <v>448</v>
      </c>
      <c r="K153" t="s">
        <v>449</v>
      </c>
    </row>
    <row r="154" spans="2:11" hidden="1" x14ac:dyDescent="0.25">
      <c r="B154" t="s">
        <v>451</v>
      </c>
      <c r="C154" t="s">
        <v>449</v>
      </c>
      <c r="D154" t="s">
        <v>452</v>
      </c>
      <c r="I154" t="s">
        <v>451</v>
      </c>
      <c r="J154" t="s">
        <v>452</v>
      </c>
      <c r="K154" t="s">
        <v>449</v>
      </c>
    </row>
    <row r="155" spans="2:11" hidden="1" x14ac:dyDescent="0.25">
      <c r="B155" t="s">
        <v>454</v>
      </c>
      <c r="C155" t="s">
        <v>456</v>
      </c>
      <c r="D155" t="s">
        <v>455</v>
      </c>
      <c r="I155" t="s">
        <v>454</v>
      </c>
      <c r="J155" t="s">
        <v>455</v>
      </c>
      <c r="K155" t="s">
        <v>456</v>
      </c>
    </row>
    <row r="156" spans="2:11" hidden="1" x14ac:dyDescent="0.25">
      <c r="B156" t="s">
        <v>457</v>
      </c>
      <c r="C156" t="s">
        <v>459</v>
      </c>
      <c r="D156" t="s">
        <v>458</v>
      </c>
      <c r="I156" t="s">
        <v>457</v>
      </c>
      <c r="J156" t="s">
        <v>458</v>
      </c>
      <c r="K156" t="s">
        <v>459</v>
      </c>
    </row>
    <row r="157" spans="2:11" hidden="1" x14ac:dyDescent="0.25">
      <c r="B157" t="s">
        <v>461</v>
      </c>
      <c r="C157" t="s">
        <v>463</v>
      </c>
      <c r="D157" t="s">
        <v>462</v>
      </c>
      <c r="I157" t="s">
        <v>461</v>
      </c>
      <c r="J157" t="s">
        <v>462</v>
      </c>
      <c r="K157" t="s">
        <v>463</v>
      </c>
    </row>
    <row r="158" spans="2:11" hidden="1" x14ac:dyDescent="0.25">
      <c r="B158" t="s">
        <v>464</v>
      </c>
      <c r="C158" t="s">
        <v>465</v>
      </c>
      <c r="D158" t="s">
        <v>2255</v>
      </c>
      <c r="I158" t="s">
        <v>464</v>
      </c>
      <c r="J158" t="s">
        <v>2255</v>
      </c>
      <c r="K158" t="s">
        <v>465</v>
      </c>
    </row>
    <row r="159" spans="2:11" hidden="1" x14ac:dyDescent="0.25">
      <c r="B159" t="s">
        <v>466</v>
      </c>
      <c r="C159" t="s">
        <v>468</v>
      </c>
      <c r="D159" t="s">
        <v>467</v>
      </c>
      <c r="I159" t="s">
        <v>466</v>
      </c>
      <c r="J159" t="s">
        <v>467</v>
      </c>
      <c r="K159" t="s">
        <v>468</v>
      </c>
    </row>
    <row r="160" spans="2:11" hidden="1" x14ac:dyDescent="0.25">
      <c r="B160" t="s">
        <v>469</v>
      </c>
      <c r="C160" t="s">
        <v>471</v>
      </c>
      <c r="D160" t="s">
        <v>470</v>
      </c>
      <c r="I160" t="s">
        <v>469</v>
      </c>
      <c r="J160" t="s">
        <v>470</v>
      </c>
      <c r="K160" t="s">
        <v>471</v>
      </c>
    </row>
    <row r="161" spans="2:11" hidden="1" x14ac:dyDescent="0.25">
      <c r="B161" t="s">
        <v>472</v>
      </c>
      <c r="C161" t="s">
        <v>471</v>
      </c>
      <c r="D161" t="s">
        <v>473</v>
      </c>
      <c r="I161" t="s">
        <v>472</v>
      </c>
      <c r="J161" t="s">
        <v>473</v>
      </c>
      <c r="K161" t="s">
        <v>471</v>
      </c>
    </row>
    <row r="162" spans="2:11" hidden="1" x14ac:dyDescent="0.25">
      <c r="B162" t="s">
        <v>474</v>
      </c>
      <c r="C162" t="s">
        <v>471</v>
      </c>
      <c r="D162" t="s">
        <v>475</v>
      </c>
      <c r="I162" t="s">
        <v>474</v>
      </c>
      <c r="J162" t="s">
        <v>475</v>
      </c>
      <c r="K162" t="s">
        <v>471</v>
      </c>
    </row>
    <row r="163" spans="2:11" hidden="1" x14ac:dyDescent="0.25">
      <c r="B163" t="s">
        <v>476</v>
      </c>
      <c r="C163" t="s">
        <v>478</v>
      </c>
      <c r="D163" t="s">
        <v>477</v>
      </c>
      <c r="I163" t="s">
        <v>476</v>
      </c>
      <c r="J163" t="s">
        <v>477</v>
      </c>
      <c r="K163" t="s">
        <v>478</v>
      </c>
    </row>
    <row r="164" spans="2:11" hidden="1" x14ac:dyDescent="0.25">
      <c r="B164" t="s">
        <v>479</v>
      </c>
      <c r="C164" t="s">
        <v>481</v>
      </c>
      <c r="D164" t="s">
        <v>480</v>
      </c>
      <c r="I164" t="s">
        <v>479</v>
      </c>
      <c r="J164" t="s">
        <v>480</v>
      </c>
      <c r="K164" t="s">
        <v>481</v>
      </c>
    </row>
    <row r="165" spans="2:11" hidden="1" x14ac:dyDescent="0.25">
      <c r="B165" t="s">
        <v>483</v>
      </c>
      <c r="C165" t="s">
        <v>485</v>
      </c>
      <c r="D165" t="s">
        <v>484</v>
      </c>
      <c r="I165" t="s">
        <v>483</v>
      </c>
      <c r="J165" t="s">
        <v>484</v>
      </c>
      <c r="K165" t="s">
        <v>485</v>
      </c>
    </row>
    <row r="166" spans="2:11" hidden="1" x14ac:dyDescent="0.25">
      <c r="B166" t="s">
        <v>486</v>
      </c>
      <c r="C166" t="s">
        <v>488</v>
      </c>
      <c r="D166" t="s">
        <v>487</v>
      </c>
      <c r="I166" t="s">
        <v>486</v>
      </c>
      <c r="J166" t="s">
        <v>487</v>
      </c>
      <c r="K166" t="s">
        <v>488</v>
      </c>
    </row>
    <row r="167" spans="2:11" hidden="1" x14ac:dyDescent="0.25">
      <c r="B167" t="s">
        <v>489</v>
      </c>
      <c r="C167" t="s">
        <v>488</v>
      </c>
      <c r="D167" t="s">
        <v>490</v>
      </c>
      <c r="I167" t="s">
        <v>489</v>
      </c>
      <c r="J167" t="s">
        <v>490</v>
      </c>
      <c r="K167" t="s">
        <v>488</v>
      </c>
    </row>
    <row r="168" spans="2:11" hidden="1" x14ac:dyDescent="0.25">
      <c r="B168" t="s">
        <v>491</v>
      </c>
      <c r="C168" t="s">
        <v>493</v>
      </c>
      <c r="D168" t="s">
        <v>492</v>
      </c>
      <c r="I168" t="s">
        <v>491</v>
      </c>
      <c r="J168" t="s">
        <v>492</v>
      </c>
      <c r="K168" t="s">
        <v>493</v>
      </c>
    </row>
    <row r="169" spans="2:11" hidden="1" x14ac:dyDescent="0.25">
      <c r="B169" t="s">
        <v>494</v>
      </c>
      <c r="C169" t="s">
        <v>496</v>
      </c>
      <c r="D169" t="s">
        <v>495</v>
      </c>
      <c r="I169" t="s">
        <v>494</v>
      </c>
      <c r="J169" t="s">
        <v>495</v>
      </c>
      <c r="K169" t="s">
        <v>496</v>
      </c>
    </row>
    <row r="170" spans="2:11" hidden="1" x14ac:dyDescent="0.25">
      <c r="B170" t="s">
        <v>497</v>
      </c>
      <c r="C170" t="s">
        <v>496</v>
      </c>
      <c r="D170" t="s">
        <v>498</v>
      </c>
      <c r="I170" t="s">
        <v>497</v>
      </c>
      <c r="J170" t="s">
        <v>498</v>
      </c>
      <c r="K170" t="s">
        <v>496</v>
      </c>
    </row>
    <row r="171" spans="2:11" hidden="1" x14ac:dyDescent="0.25">
      <c r="B171" t="s">
        <v>499</v>
      </c>
      <c r="C171" t="s">
        <v>496</v>
      </c>
      <c r="D171" t="s">
        <v>500</v>
      </c>
      <c r="I171" t="s">
        <v>499</v>
      </c>
      <c r="J171" t="s">
        <v>500</v>
      </c>
      <c r="K171" t="s">
        <v>496</v>
      </c>
    </row>
    <row r="172" spans="2:11" hidden="1" x14ac:dyDescent="0.25">
      <c r="B172" t="s">
        <v>2027</v>
      </c>
      <c r="C172" t="s">
        <v>2252</v>
      </c>
      <c r="D172" t="s">
        <v>2251</v>
      </c>
      <c r="I172" t="s">
        <v>2027</v>
      </c>
      <c r="J172" t="s">
        <v>2251</v>
      </c>
      <c r="K172" t="s">
        <v>2252</v>
      </c>
    </row>
    <row r="173" spans="2:11" hidden="1" x14ac:dyDescent="0.25">
      <c r="B173" t="s">
        <v>501</v>
      </c>
      <c r="C173" t="s">
        <v>503</v>
      </c>
      <c r="D173" t="s">
        <v>502</v>
      </c>
      <c r="I173" t="s">
        <v>501</v>
      </c>
      <c r="J173" t="s">
        <v>502</v>
      </c>
      <c r="K173" t="s">
        <v>503</v>
      </c>
    </row>
    <row r="174" spans="2:11" hidden="1" x14ac:dyDescent="0.25">
      <c r="B174" t="s">
        <v>504</v>
      </c>
      <c r="C174" t="s">
        <v>503</v>
      </c>
      <c r="D174" t="s">
        <v>505</v>
      </c>
      <c r="I174" t="s">
        <v>504</v>
      </c>
      <c r="J174" t="s">
        <v>505</v>
      </c>
      <c r="K174" t="s">
        <v>503</v>
      </c>
    </row>
    <row r="175" spans="2:11" hidden="1" x14ac:dyDescent="0.25">
      <c r="B175" t="s">
        <v>506</v>
      </c>
      <c r="C175" t="s">
        <v>508</v>
      </c>
      <c r="D175" t="s">
        <v>507</v>
      </c>
      <c r="I175" t="s">
        <v>506</v>
      </c>
      <c r="J175" t="s">
        <v>507</v>
      </c>
      <c r="K175" t="s">
        <v>508</v>
      </c>
    </row>
    <row r="176" spans="2:11" hidden="1" x14ac:dyDescent="0.25">
      <c r="B176" t="s">
        <v>509</v>
      </c>
      <c r="C176" t="s">
        <v>511</v>
      </c>
      <c r="D176" t="s">
        <v>510</v>
      </c>
      <c r="I176" t="s">
        <v>509</v>
      </c>
      <c r="J176" t="s">
        <v>510</v>
      </c>
      <c r="K176" t="s">
        <v>511</v>
      </c>
    </row>
    <row r="177" spans="2:11" hidden="1" x14ac:dyDescent="0.25">
      <c r="B177" t="s">
        <v>512</v>
      </c>
      <c r="C177" t="s">
        <v>514</v>
      </c>
      <c r="D177" t="s">
        <v>513</v>
      </c>
      <c r="I177" t="s">
        <v>512</v>
      </c>
      <c r="J177" t="s">
        <v>513</v>
      </c>
      <c r="K177" t="s">
        <v>514</v>
      </c>
    </row>
    <row r="178" spans="2:11" hidden="1" x14ac:dyDescent="0.25">
      <c r="B178" t="s">
        <v>515</v>
      </c>
      <c r="C178" t="s">
        <v>517</v>
      </c>
      <c r="D178" t="s">
        <v>516</v>
      </c>
      <c r="I178" t="s">
        <v>515</v>
      </c>
      <c r="J178" t="s">
        <v>516</v>
      </c>
      <c r="K178" t="s">
        <v>517</v>
      </c>
    </row>
    <row r="179" spans="2:11" hidden="1" x14ac:dyDescent="0.25">
      <c r="B179" t="s">
        <v>518</v>
      </c>
      <c r="C179" t="s">
        <v>520</v>
      </c>
      <c r="D179" t="s">
        <v>519</v>
      </c>
      <c r="I179" t="s">
        <v>518</v>
      </c>
      <c r="J179" t="s">
        <v>519</v>
      </c>
      <c r="K179" t="s">
        <v>520</v>
      </c>
    </row>
    <row r="180" spans="2:11" hidden="1" x14ac:dyDescent="0.25">
      <c r="B180" t="s">
        <v>521</v>
      </c>
      <c r="C180" t="s">
        <v>520</v>
      </c>
      <c r="D180" t="s">
        <v>522</v>
      </c>
      <c r="I180" t="s">
        <v>521</v>
      </c>
      <c r="J180" t="s">
        <v>522</v>
      </c>
      <c r="K180" t="s">
        <v>520</v>
      </c>
    </row>
    <row r="181" spans="2:11" hidden="1" x14ac:dyDescent="0.25">
      <c r="B181" t="s">
        <v>523</v>
      </c>
      <c r="C181" t="s">
        <v>525</v>
      </c>
      <c r="D181" t="s">
        <v>524</v>
      </c>
      <c r="I181" t="s">
        <v>523</v>
      </c>
      <c r="J181" t="s">
        <v>524</v>
      </c>
      <c r="K181" t="s">
        <v>525</v>
      </c>
    </row>
    <row r="182" spans="2:11" hidden="1" x14ac:dyDescent="0.25">
      <c r="B182" t="s">
        <v>526</v>
      </c>
      <c r="C182" t="s">
        <v>528</v>
      </c>
      <c r="D182" t="s">
        <v>527</v>
      </c>
      <c r="I182" t="s">
        <v>526</v>
      </c>
      <c r="J182" t="s">
        <v>527</v>
      </c>
      <c r="K182" t="s">
        <v>528</v>
      </c>
    </row>
    <row r="183" spans="2:11" hidden="1" x14ac:dyDescent="0.25">
      <c r="B183" t="s">
        <v>529</v>
      </c>
      <c r="C183" t="s">
        <v>531</v>
      </c>
      <c r="D183" t="s">
        <v>530</v>
      </c>
      <c r="I183" t="s">
        <v>529</v>
      </c>
      <c r="J183" t="s">
        <v>530</v>
      </c>
      <c r="K183" t="s">
        <v>531</v>
      </c>
    </row>
    <row r="184" spans="2:11" hidden="1" x14ac:dyDescent="0.25">
      <c r="B184" t="s">
        <v>532</v>
      </c>
      <c r="C184" t="s">
        <v>534</v>
      </c>
      <c r="D184" t="s">
        <v>533</v>
      </c>
      <c r="I184" t="s">
        <v>532</v>
      </c>
      <c r="J184" t="s">
        <v>533</v>
      </c>
      <c r="K184" t="s">
        <v>534</v>
      </c>
    </row>
    <row r="185" spans="2:11" hidden="1" x14ac:dyDescent="0.25">
      <c r="B185" t="s">
        <v>535</v>
      </c>
      <c r="C185" t="s">
        <v>537</v>
      </c>
      <c r="D185" t="s">
        <v>536</v>
      </c>
      <c r="I185" t="s">
        <v>535</v>
      </c>
      <c r="J185" t="s">
        <v>536</v>
      </c>
      <c r="K185" t="s">
        <v>537</v>
      </c>
    </row>
    <row r="186" spans="2:11" hidden="1" x14ac:dyDescent="0.25">
      <c r="B186" t="s">
        <v>538</v>
      </c>
      <c r="C186" t="s">
        <v>540</v>
      </c>
      <c r="D186" t="s">
        <v>539</v>
      </c>
      <c r="I186" t="s">
        <v>538</v>
      </c>
      <c r="J186" t="s">
        <v>539</v>
      </c>
      <c r="K186" t="s">
        <v>540</v>
      </c>
    </row>
    <row r="187" spans="2:11" hidden="1" x14ac:dyDescent="0.25">
      <c r="B187" t="s">
        <v>541</v>
      </c>
      <c r="C187" t="s">
        <v>540</v>
      </c>
      <c r="D187" t="s">
        <v>542</v>
      </c>
      <c r="I187" t="s">
        <v>541</v>
      </c>
      <c r="J187" t="s">
        <v>542</v>
      </c>
      <c r="K187" t="s">
        <v>540</v>
      </c>
    </row>
    <row r="188" spans="2:11" hidden="1" x14ac:dyDescent="0.25">
      <c r="B188" t="s">
        <v>543</v>
      </c>
      <c r="C188" t="s">
        <v>545</v>
      </c>
      <c r="D188" t="s">
        <v>544</v>
      </c>
      <c r="I188" t="s">
        <v>543</v>
      </c>
      <c r="J188" t="s">
        <v>544</v>
      </c>
      <c r="K188" t="s">
        <v>545</v>
      </c>
    </row>
    <row r="189" spans="2:11" hidden="1" x14ac:dyDescent="0.25">
      <c r="B189" t="s">
        <v>546</v>
      </c>
      <c r="C189" t="s">
        <v>548</v>
      </c>
      <c r="D189" t="s">
        <v>547</v>
      </c>
      <c r="I189" t="s">
        <v>546</v>
      </c>
      <c r="J189" t="s">
        <v>547</v>
      </c>
      <c r="K189" t="s">
        <v>548</v>
      </c>
    </row>
    <row r="190" spans="2:11" hidden="1" x14ac:dyDescent="0.25">
      <c r="B190" t="s">
        <v>549</v>
      </c>
      <c r="C190" t="s">
        <v>551</v>
      </c>
      <c r="D190" t="s">
        <v>550</v>
      </c>
      <c r="I190" t="s">
        <v>549</v>
      </c>
      <c r="J190" t="s">
        <v>550</v>
      </c>
      <c r="K190" t="s">
        <v>551</v>
      </c>
    </row>
    <row r="191" spans="2:11" hidden="1" x14ac:dyDescent="0.25">
      <c r="B191" t="s">
        <v>552</v>
      </c>
      <c r="C191" t="s">
        <v>551</v>
      </c>
      <c r="D191" t="s">
        <v>553</v>
      </c>
      <c r="I191" t="s">
        <v>552</v>
      </c>
      <c r="J191" t="s">
        <v>553</v>
      </c>
      <c r="K191" t="s">
        <v>551</v>
      </c>
    </row>
    <row r="192" spans="2:11" hidden="1" x14ac:dyDescent="0.25">
      <c r="B192" t="s">
        <v>554</v>
      </c>
      <c r="C192" t="s">
        <v>556</v>
      </c>
      <c r="D192" t="s">
        <v>555</v>
      </c>
      <c r="I192" t="s">
        <v>554</v>
      </c>
      <c r="J192" t="s">
        <v>555</v>
      </c>
      <c r="K192" t="s">
        <v>556</v>
      </c>
    </row>
    <row r="193" spans="2:11" hidden="1" x14ac:dyDescent="0.25">
      <c r="B193" t="s">
        <v>557</v>
      </c>
      <c r="C193" t="s">
        <v>559</v>
      </c>
      <c r="D193" t="s">
        <v>558</v>
      </c>
      <c r="I193" t="s">
        <v>557</v>
      </c>
      <c r="J193" t="s">
        <v>558</v>
      </c>
      <c r="K193" t="s">
        <v>559</v>
      </c>
    </row>
    <row r="194" spans="2:11" hidden="1" x14ac:dyDescent="0.25">
      <c r="B194" t="s">
        <v>560</v>
      </c>
      <c r="C194" t="s">
        <v>562</v>
      </c>
      <c r="D194" t="s">
        <v>561</v>
      </c>
      <c r="I194" t="s">
        <v>560</v>
      </c>
      <c r="J194" t="s">
        <v>561</v>
      </c>
      <c r="K194" t="s">
        <v>562</v>
      </c>
    </row>
    <row r="195" spans="2:11" hidden="1" x14ac:dyDescent="0.25">
      <c r="B195" t="s">
        <v>563</v>
      </c>
      <c r="C195" t="s">
        <v>565</v>
      </c>
      <c r="D195" t="s">
        <v>564</v>
      </c>
      <c r="I195" t="s">
        <v>563</v>
      </c>
      <c r="J195" t="s">
        <v>564</v>
      </c>
      <c r="K195" t="s">
        <v>565</v>
      </c>
    </row>
    <row r="196" spans="2:11" hidden="1" x14ac:dyDescent="0.25">
      <c r="B196" t="s">
        <v>566</v>
      </c>
      <c r="C196" t="s">
        <v>565</v>
      </c>
      <c r="D196" t="s">
        <v>567</v>
      </c>
      <c r="I196" t="s">
        <v>566</v>
      </c>
      <c r="J196" t="s">
        <v>567</v>
      </c>
      <c r="K196" t="s">
        <v>565</v>
      </c>
    </row>
    <row r="197" spans="2:11" hidden="1" x14ac:dyDescent="0.25">
      <c r="B197" t="s">
        <v>568</v>
      </c>
      <c r="C197" t="s">
        <v>570</v>
      </c>
      <c r="D197" t="s">
        <v>569</v>
      </c>
      <c r="I197" t="s">
        <v>568</v>
      </c>
      <c r="J197" t="s">
        <v>569</v>
      </c>
      <c r="K197" t="s">
        <v>570</v>
      </c>
    </row>
    <row r="198" spans="2:11" hidden="1" x14ac:dyDescent="0.25">
      <c r="B198" t="s">
        <v>571</v>
      </c>
      <c r="C198" t="s">
        <v>573</v>
      </c>
      <c r="D198" t="s">
        <v>572</v>
      </c>
      <c r="I198" t="s">
        <v>571</v>
      </c>
      <c r="J198" t="s">
        <v>572</v>
      </c>
      <c r="K198" t="s">
        <v>573</v>
      </c>
    </row>
    <row r="199" spans="2:11" hidden="1" x14ac:dyDescent="0.25">
      <c r="B199" t="s">
        <v>574</v>
      </c>
      <c r="C199" t="s">
        <v>576</v>
      </c>
      <c r="D199" t="s">
        <v>575</v>
      </c>
      <c r="I199" t="s">
        <v>574</v>
      </c>
      <c r="J199" t="s">
        <v>575</v>
      </c>
      <c r="K199" t="s">
        <v>576</v>
      </c>
    </row>
    <row r="200" spans="2:11" hidden="1" x14ac:dyDescent="0.25">
      <c r="B200" t="s">
        <v>577</v>
      </c>
      <c r="C200" t="s">
        <v>579</v>
      </c>
      <c r="D200" t="s">
        <v>578</v>
      </c>
      <c r="I200" t="s">
        <v>577</v>
      </c>
      <c r="J200" t="s">
        <v>578</v>
      </c>
      <c r="K200" t="s">
        <v>579</v>
      </c>
    </row>
    <row r="201" spans="2:11" hidden="1" x14ac:dyDescent="0.25">
      <c r="B201" t="s">
        <v>581</v>
      </c>
      <c r="C201" t="s">
        <v>583</v>
      </c>
      <c r="D201" t="s">
        <v>582</v>
      </c>
      <c r="I201" t="s">
        <v>581</v>
      </c>
      <c r="J201" t="s">
        <v>582</v>
      </c>
      <c r="K201" t="s">
        <v>583</v>
      </c>
    </row>
    <row r="202" spans="2:11" hidden="1" x14ac:dyDescent="0.25">
      <c r="B202" t="s">
        <v>584</v>
      </c>
      <c r="C202" t="s">
        <v>586</v>
      </c>
      <c r="D202" t="s">
        <v>585</v>
      </c>
      <c r="I202" t="s">
        <v>584</v>
      </c>
      <c r="J202" t="s">
        <v>585</v>
      </c>
      <c r="K202" t="s">
        <v>586</v>
      </c>
    </row>
    <row r="203" spans="2:11" hidden="1" x14ac:dyDescent="0.25">
      <c r="B203" t="s">
        <v>587</v>
      </c>
      <c r="C203" t="s">
        <v>589</v>
      </c>
      <c r="D203" t="s">
        <v>588</v>
      </c>
      <c r="I203" t="s">
        <v>587</v>
      </c>
      <c r="J203" t="s">
        <v>588</v>
      </c>
      <c r="K203" t="s">
        <v>589</v>
      </c>
    </row>
    <row r="204" spans="2:11" hidden="1" x14ac:dyDescent="0.25">
      <c r="B204" t="s">
        <v>591</v>
      </c>
      <c r="C204" t="s">
        <v>593</v>
      </c>
      <c r="D204" t="s">
        <v>592</v>
      </c>
      <c r="I204" t="s">
        <v>591</v>
      </c>
      <c r="J204" t="s">
        <v>592</v>
      </c>
      <c r="K204" t="s">
        <v>593</v>
      </c>
    </row>
    <row r="205" spans="2:11" hidden="1" x14ac:dyDescent="0.25">
      <c r="B205" t="s">
        <v>594</v>
      </c>
      <c r="C205" t="s">
        <v>596</v>
      </c>
      <c r="D205" t="s">
        <v>595</v>
      </c>
      <c r="I205" t="s">
        <v>594</v>
      </c>
      <c r="J205" t="s">
        <v>595</v>
      </c>
      <c r="K205" t="s">
        <v>596</v>
      </c>
    </row>
    <row r="206" spans="2:11" hidden="1" x14ac:dyDescent="0.25">
      <c r="B206" t="s">
        <v>597</v>
      </c>
      <c r="C206" t="s">
        <v>596</v>
      </c>
      <c r="D206" t="s">
        <v>598</v>
      </c>
      <c r="I206" t="s">
        <v>597</v>
      </c>
      <c r="J206" t="s">
        <v>598</v>
      </c>
      <c r="K206" t="s">
        <v>596</v>
      </c>
    </row>
    <row r="207" spans="2:11" hidden="1" x14ac:dyDescent="0.25">
      <c r="B207" t="s">
        <v>599</v>
      </c>
      <c r="C207" t="s">
        <v>601</v>
      </c>
      <c r="D207" t="s">
        <v>600</v>
      </c>
      <c r="I207" t="s">
        <v>599</v>
      </c>
      <c r="J207" t="s">
        <v>600</v>
      </c>
      <c r="K207" t="s">
        <v>601</v>
      </c>
    </row>
    <row r="208" spans="2:11" hidden="1" x14ac:dyDescent="0.25">
      <c r="B208" t="s">
        <v>602</v>
      </c>
      <c r="C208" t="s">
        <v>604</v>
      </c>
      <c r="D208" t="s">
        <v>603</v>
      </c>
      <c r="I208" t="s">
        <v>602</v>
      </c>
      <c r="J208" t="s">
        <v>603</v>
      </c>
      <c r="K208" t="s">
        <v>604</v>
      </c>
    </row>
    <row r="209" spans="2:11" hidden="1" x14ac:dyDescent="0.25">
      <c r="B209" t="s">
        <v>605</v>
      </c>
      <c r="C209" t="s">
        <v>596</v>
      </c>
      <c r="D209" t="s">
        <v>606</v>
      </c>
      <c r="I209" t="s">
        <v>605</v>
      </c>
      <c r="J209" t="s">
        <v>606</v>
      </c>
      <c r="K209" t="s">
        <v>596</v>
      </c>
    </row>
    <row r="210" spans="2:11" hidden="1" x14ac:dyDescent="0.25">
      <c r="B210" t="s">
        <v>607</v>
      </c>
      <c r="C210" t="s">
        <v>609</v>
      </c>
      <c r="D210" t="s">
        <v>608</v>
      </c>
      <c r="I210" t="s">
        <v>607</v>
      </c>
      <c r="J210" t="s">
        <v>608</v>
      </c>
      <c r="K210" t="s">
        <v>609</v>
      </c>
    </row>
    <row r="211" spans="2:11" hidden="1" x14ac:dyDescent="0.25">
      <c r="B211" t="s">
        <v>610</v>
      </c>
      <c r="C211" t="s">
        <v>609</v>
      </c>
      <c r="D211" t="s">
        <v>611</v>
      </c>
      <c r="I211" t="s">
        <v>610</v>
      </c>
      <c r="J211" t="s">
        <v>611</v>
      </c>
      <c r="K211" t="s">
        <v>609</v>
      </c>
    </row>
    <row r="212" spans="2:11" hidden="1" x14ac:dyDescent="0.25">
      <c r="B212" t="s">
        <v>612</v>
      </c>
      <c r="C212" t="s">
        <v>614</v>
      </c>
      <c r="D212" t="s">
        <v>613</v>
      </c>
      <c r="I212" t="s">
        <v>612</v>
      </c>
      <c r="J212" t="s">
        <v>613</v>
      </c>
      <c r="K212" t="s">
        <v>614</v>
      </c>
    </row>
    <row r="213" spans="2:11" hidden="1" x14ac:dyDescent="0.25">
      <c r="B213" t="s">
        <v>615</v>
      </c>
      <c r="C213" t="s">
        <v>617</v>
      </c>
      <c r="D213" t="s">
        <v>616</v>
      </c>
      <c r="I213" t="s">
        <v>615</v>
      </c>
      <c r="J213" t="s">
        <v>616</v>
      </c>
      <c r="K213" t="s">
        <v>617</v>
      </c>
    </row>
    <row r="214" spans="2:11" hidden="1" x14ac:dyDescent="0.25">
      <c r="B214" t="s">
        <v>618</v>
      </c>
      <c r="C214" t="s">
        <v>620</v>
      </c>
      <c r="D214" t="s">
        <v>619</v>
      </c>
      <c r="I214" t="s">
        <v>618</v>
      </c>
      <c r="J214" t="s">
        <v>619</v>
      </c>
      <c r="K214" t="s">
        <v>620</v>
      </c>
    </row>
    <row r="215" spans="2:11" hidden="1" x14ac:dyDescent="0.25">
      <c r="B215" t="s">
        <v>621</v>
      </c>
      <c r="C215" t="s">
        <v>623</v>
      </c>
      <c r="D215" t="s">
        <v>622</v>
      </c>
      <c r="I215" t="s">
        <v>621</v>
      </c>
      <c r="J215" t="s">
        <v>622</v>
      </c>
      <c r="K215" t="s">
        <v>623</v>
      </c>
    </row>
    <row r="216" spans="2:11" hidden="1" x14ac:dyDescent="0.25">
      <c r="B216" t="s">
        <v>624</v>
      </c>
      <c r="C216" t="s">
        <v>626</v>
      </c>
      <c r="D216" t="s">
        <v>625</v>
      </c>
      <c r="I216" t="s">
        <v>624</v>
      </c>
      <c r="J216" t="s">
        <v>625</v>
      </c>
      <c r="K216" t="s">
        <v>626</v>
      </c>
    </row>
    <row r="217" spans="2:11" hidden="1" x14ac:dyDescent="0.25">
      <c r="B217" t="s">
        <v>627</v>
      </c>
      <c r="C217" t="s">
        <v>626</v>
      </c>
      <c r="D217" t="s">
        <v>628</v>
      </c>
      <c r="I217" t="s">
        <v>627</v>
      </c>
      <c r="J217" t="s">
        <v>628</v>
      </c>
      <c r="K217" t="s">
        <v>626</v>
      </c>
    </row>
    <row r="218" spans="2:11" hidden="1" x14ac:dyDescent="0.25">
      <c r="B218" t="s">
        <v>629</v>
      </c>
      <c r="C218" t="s">
        <v>631</v>
      </c>
      <c r="D218" t="s">
        <v>630</v>
      </c>
      <c r="I218" t="s">
        <v>629</v>
      </c>
      <c r="J218" t="s">
        <v>630</v>
      </c>
      <c r="K218" t="s">
        <v>631</v>
      </c>
    </row>
    <row r="219" spans="2:11" hidden="1" x14ac:dyDescent="0.25">
      <c r="B219" t="s">
        <v>632</v>
      </c>
      <c r="C219" t="s">
        <v>634</v>
      </c>
      <c r="D219" t="s">
        <v>633</v>
      </c>
      <c r="I219" t="s">
        <v>632</v>
      </c>
      <c r="J219" t="s">
        <v>633</v>
      </c>
      <c r="K219" t="s">
        <v>634</v>
      </c>
    </row>
    <row r="220" spans="2:11" hidden="1" x14ac:dyDescent="0.25">
      <c r="B220" t="s">
        <v>635</v>
      </c>
      <c r="C220" t="s">
        <v>637</v>
      </c>
      <c r="D220" t="s">
        <v>636</v>
      </c>
      <c r="I220" t="s">
        <v>635</v>
      </c>
      <c r="J220" t="s">
        <v>636</v>
      </c>
      <c r="K220" t="s">
        <v>637</v>
      </c>
    </row>
    <row r="221" spans="2:11" hidden="1" x14ac:dyDescent="0.25">
      <c r="B221" t="s">
        <v>638</v>
      </c>
      <c r="C221" t="s">
        <v>640</v>
      </c>
      <c r="D221" t="s">
        <v>639</v>
      </c>
      <c r="I221" t="s">
        <v>638</v>
      </c>
      <c r="J221" t="s">
        <v>639</v>
      </c>
      <c r="K221" t="s">
        <v>640</v>
      </c>
    </row>
    <row r="222" spans="2:11" hidden="1" x14ac:dyDescent="0.25">
      <c r="B222" t="s">
        <v>642</v>
      </c>
      <c r="C222" t="s">
        <v>644</v>
      </c>
      <c r="D222" t="s">
        <v>643</v>
      </c>
      <c r="I222" t="s">
        <v>642</v>
      </c>
      <c r="J222" t="s">
        <v>643</v>
      </c>
      <c r="K222" t="s">
        <v>644</v>
      </c>
    </row>
    <row r="223" spans="2:11" hidden="1" x14ac:dyDescent="0.25">
      <c r="B223" t="s">
        <v>645</v>
      </c>
      <c r="C223" t="s">
        <v>647</v>
      </c>
      <c r="D223" t="s">
        <v>646</v>
      </c>
      <c r="I223" t="s">
        <v>645</v>
      </c>
      <c r="J223" t="s">
        <v>646</v>
      </c>
      <c r="K223" t="s">
        <v>647</v>
      </c>
    </row>
    <row r="224" spans="2:11" hidden="1" x14ac:dyDescent="0.25">
      <c r="B224" t="s">
        <v>648</v>
      </c>
      <c r="C224" t="s">
        <v>650</v>
      </c>
      <c r="D224" t="s">
        <v>649</v>
      </c>
      <c r="I224" t="s">
        <v>648</v>
      </c>
      <c r="J224" t="s">
        <v>649</v>
      </c>
      <c r="K224" t="s">
        <v>650</v>
      </c>
    </row>
    <row r="225" spans="2:11" hidden="1" x14ac:dyDescent="0.25">
      <c r="B225" t="s">
        <v>651</v>
      </c>
      <c r="C225" t="s">
        <v>653</v>
      </c>
      <c r="D225" t="s">
        <v>652</v>
      </c>
      <c r="I225" t="s">
        <v>651</v>
      </c>
      <c r="J225" t="s">
        <v>652</v>
      </c>
      <c r="K225" t="s">
        <v>653</v>
      </c>
    </row>
    <row r="226" spans="2:11" hidden="1" x14ac:dyDescent="0.25">
      <c r="B226" t="s">
        <v>654</v>
      </c>
      <c r="C226" t="s">
        <v>656</v>
      </c>
      <c r="D226" t="s">
        <v>655</v>
      </c>
      <c r="I226" t="s">
        <v>654</v>
      </c>
      <c r="J226" t="s">
        <v>655</v>
      </c>
      <c r="K226" t="s">
        <v>656</v>
      </c>
    </row>
    <row r="227" spans="2:11" hidden="1" x14ac:dyDescent="0.25">
      <c r="B227" t="s">
        <v>657</v>
      </c>
      <c r="C227" t="s">
        <v>659</v>
      </c>
      <c r="D227" t="s">
        <v>658</v>
      </c>
      <c r="I227" t="s">
        <v>657</v>
      </c>
      <c r="J227" t="s">
        <v>658</v>
      </c>
      <c r="K227" t="s">
        <v>659</v>
      </c>
    </row>
    <row r="228" spans="2:11" hidden="1" x14ac:dyDescent="0.25">
      <c r="B228" t="s">
        <v>661</v>
      </c>
      <c r="C228" t="s">
        <v>659</v>
      </c>
      <c r="D228" t="s">
        <v>662</v>
      </c>
      <c r="I228" t="s">
        <v>661</v>
      </c>
      <c r="J228" t="s">
        <v>662</v>
      </c>
      <c r="K228" t="s">
        <v>659</v>
      </c>
    </row>
    <row r="229" spans="2:11" hidden="1" x14ac:dyDescent="0.25">
      <c r="B229" t="s">
        <v>663</v>
      </c>
      <c r="C229" t="s">
        <v>665</v>
      </c>
      <c r="D229" t="s">
        <v>664</v>
      </c>
      <c r="I229" t="s">
        <v>663</v>
      </c>
      <c r="J229" t="s">
        <v>664</v>
      </c>
      <c r="K229" t="s">
        <v>665</v>
      </c>
    </row>
    <row r="230" spans="2:11" hidden="1" x14ac:dyDescent="0.25">
      <c r="B230" t="s">
        <v>666</v>
      </c>
      <c r="C230" t="s">
        <v>668</v>
      </c>
      <c r="D230" t="s">
        <v>667</v>
      </c>
      <c r="I230" t="s">
        <v>666</v>
      </c>
      <c r="J230" t="s">
        <v>667</v>
      </c>
      <c r="K230" t="s">
        <v>668</v>
      </c>
    </row>
    <row r="231" spans="2:11" hidden="1" x14ac:dyDescent="0.25">
      <c r="B231" t="s">
        <v>669</v>
      </c>
      <c r="C231" t="s">
        <v>671</v>
      </c>
      <c r="D231" t="s">
        <v>670</v>
      </c>
      <c r="I231" t="s">
        <v>669</v>
      </c>
      <c r="J231" t="s">
        <v>670</v>
      </c>
      <c r="K231" t="s">
        <v>671</v>
      </c>
    </row>
    <row r="232" spans="2:11" hidden="1" x14ac:dyDescent="0.25">
      <c r="B232" t="s">
        <v>672</v>
      </c>
      <c r="C232" t="s">
        <v>674</v>
      </c>
      <c r="D232" t="s">
        <v>673</v>
      </c>
      <c r="I232" t="s">
        <v>672</v>
      </c>
      <c r="J232" t="s">
        <v>673</v>
      </c>
      <c r="K232" t="s">
        <v>674</v>
      </c>
    </row>
    <row r="233" spans="2:11" hidden="1" x14ac:dyDescent="0.25">
      <c r="B233" t="s">
        <v>675</v>
      </c>
      <c r="C233" t="s">
        <v>674</v>
      </c>
      <c r="D233" t="s">
        <v>676</v>
      </c>
      <c r="I233" t="s">
        <v>675</v>
      </c>
      <c r="J233" t="s">
        <v>676</v>
      </c>
      <c r="K233" t="s">
        <v>674</v>
      </c>
    </row>
    <row r="234" spans="2:11" hidden="1" x14ac:dyDescent="0.25">
      <c r="B234" t="s">
        <v>677</v>
      </c>
      <c r="C234" t="s">
        <v>679</v>
      </c>
      <c r="D234" t="s">
        <v>678</v>
      </c>
      <c r="I234" t="s">
        <v>677</v>
      </c>
      <c r="J234" t="s">
        <v>678</v>
      </c>
      <c r="K234" t="s">
        <v>679</v>
      </c>
    </row>
    <row r="235" spans="2:11" hidden="1" x14ac:dyDescent="0.25">
      <c r="B235" t="s">
        <v>680</v>
      </c>
      <c r="C235" t="s">
        <v>682</v>
      </c>
      <c r="D235" t="s">
        <v>681</v>
      </c>
      <c r="I235" t="s">
        <v>680</v>
      </c>
      <c r="J235" t="s">
        <v>681</v>
      </c>
      <c r="K235" t="s">
        <v>682</v>
      </c>
    </row>
    <row r="236" spans="2:11" hidden="1" x14ac:dyDescent="0.25">
      <c r="B236" t="s">
        <v>683</v>
      </c>
      <c r="C236" t="s">
        <v>685</v>
      </c>
      <c r="D236" t="s">
        <v>684</v>
      </c>
      <c r="I236" t="s">
        <v>683</v>
      </c>
      <c r="J236" t="s">
        <v>684</v>
      </c>
      <c r="K236" t="s">
        <v>685</v>
      </c>
    </row>
    <row r="237" spans="2:11" hidden="1" x14ac:dyDescent="0.25">
      <c r="B237" t="s">
        <v>686</v>
      </c>
      <c r="C237" t="s">
        <v>688</v>
      </c>
      <c r="D237" t="s">
        <v>687</v>
      </c>
      <c r="I237" t="s">
        <v>686</v>
      </c>
      <c r="J237" t="s">
        <v>687</v>
      </c>
      <c r="K237" t="s">
        <v>688</v>
      </c>
    </row>
    <row r="238" spans="2:11" hidden="1" x14ac:dyDescent="0.25">
      <c r="B238" t="s">
        <v>689</v>
      </c>
      <c r="C238" t="s">
        <v>691</v>
      </c>
      <c r="D238" t="s">
        <v>690</v>
      </c>
      <c r="I238" t="s">
        <v>689</v>
      </c>
      <c r="J238" t="s">
        <v>690</v>
      </c>
      <c r="K238" t="s">
        <v>691</v>
      </c>
    </row>
    <row r="239" spans="2:11" hidden="1" x14ac:dyDescent="0.25">
      <c r="B239" t="s">
        <v>693</v>
      </c>
      <c r="C239" t="s">
        <v>695</v>
      </c>
      <c r="D239" t="s">
        <v>694</v>
      </c>
      <c r="I239" t="s">
        <v>693</v>
      </c>
      <c r="J239" t="s">
        <v>694</v>
      </c>
      <c r="K239" t="s">
        <v>695</v>
      </c>
    </row>
    <row r="240" spans="2:11" hidden="1" x14ac:dyDescent="0.25">
      <c r="B240" t="s">
        <v>696</v>
      </c>
      <c r="C240" t="s">
        <v>698</v>
      </c>
      <c r="D240" t="s">
        <v>697</v>
      </c>
      <c r="I240" t="s">
        <v>696</v>
      </c>
      <c r="J240" t="s">
        <v>697</v>
      </c>
      <c r="K240" t="s">
        <v>698</v>
      </c>
    </row>
    <row r="241" spans="2:11" hidden="1" x14ac:dyDescent="0.25">
      <c r="B241" t="s">
        <v>699</v>
      </c>
      <c r="C241" t="s">
        <v>698</v>
      </c>
      <c r="D241" t="s">
        <v>700</v>
      </c>
      <c r="I241" t="s">
        <v>699</v>
      </c>
      <c r="J241" t="s">
        <v>700</v>
      </c>
      <c r="K241" t="s">
        <v>698</v>
      </c>
    </row>
    <row r="242" spans="2:11" hidden="1" x14ac:dyDescent="0.25">
      <c r="B242" t="s">
        <v>701</v>
      </c>
      <c r="C242" t="s">
        <v>703</v>
      </c>
      <c r="D242" t="s">
        <v>702</v>
      </c>
      <c r="I242" t="s">
        <v>701</v>
      </c>
      <c r="J242" t="s">
        <v>702</v>
      </c>
      <c r="K242" t="s">
        <v>703</v>
      </c>
    </row>
    <row r="243" spans="2:11" hidden="1" x14ac:dyDescent="0.25">
      <c r="B243" t="s">
        <v>705</v>
      </c>
      <c r="C243" t="s">
        <v>707</v>
      </c>
      <c r="D243" t="s">
        <v>706</v>
      </c>
      <c r="I243" t="s">
        <v>705</v>
      </c>
      <c r="J243" t="s">
        <v>706</v>
      </c>
      <c r="K243" t="s">
        <v>707</v>
      </c>
    </row>
    <row r="244" spans="2:11" hidden="1" x14ac:dyDescent="0.25">
      <c r="B244" t="s">
        <v>708</v>
      </c>
      <c r="C244" t="s">
        <v>707</v>
      </c>
      <c r="D244" t="s">
        <v>709</v>
      </c>
      <c r="I244" t="s">
        <v>708</v>
      </c>
      <c r="J244" t="s">
        <v>709</v>
      </c>
      <c r="K244" t="s">
        <v>707</v>
      </c>
    </row>
    <row r="245" spans="2:11" hidden="1" x14ac:dyDescent="0.25">
      <c r="B245" t="s">
        <v>711</v>
      </c>
      <c r="C245" t="s">
        <v>713</v>
      </c>
      <c r="D245" t="s">
        <v>712</v>
      </c>
      <c r="I245" t="s">
        <v>711</v>
      </c>
      <c r="J245" t="s">
        <v>712</v>
      </c>
      <c r="K245" t="s">
        <v>713</v>
      </c>
    </row>
    <row r="246" spans="2:11" hidden="1" x14ac:dyDescent="0.25">
      <c r="B246" t="s">
        <v>714</v>
      </c>
      <c r="C246" t="s">
        <v>716</v>
      </c>
      <c r="D246" t="s">
        <v>715</v>
      </c>
      <c r="I246" t="s">
        <v>714</v>
      </c>
      <c r="J246" t="s">
        <v>715</v>
      </c>
      <c r="K246" t="s">
        <v>716</v>
      </c>
    </row>
    <row r="247" spans="2:11" hidden="1" x14ac:dyDescent="0.25">
      <c r="B247" t="s">
        <v>717</v>
      </c>
      <c r="C247" t="s">
        <v>719</v>
      </c>
      <c r="D247" t="s">
        <v>718</v>
      </c>
      <c r="I247" t="s">
        <v>717</v>
      </c>
      <c r="J247" t="s">
        <v>718</v>
      </c>
      <c r="K247" t="s">
        <v>719</v>
      </c>
    </row>
    <row r="248" spans="2:11" hidden="1" x14ac:dyDescent="0.25">
      <c r="B248" t="s">
        <v>720</v>
      </c>
      <c r="C248" t="s">
        <v>722</v>
      </c>
      <c r="D248" t="s">
        <v>721</v>
      </c>
      <c r="I248" t="s">
        <v>720</v>
      </c>
      <c r="J248" t="s">
        <v>721</v>
      </c>
      <c r="K248" t="s">
        <v>722</v>
      </c>
    </row>
    <row r="249" spans="2:11" hidden="1" x14ac:dyDescent="0.25">
      <c r="B249" t="s">
        <v>723</v>
      </c>
      <c r="C249" t="s">
        <v>725</v>
      </c>
      <c r="D249" t="s">
        <v>724</v>
      </c>
      <c r="I249" t="s">
        <v>723</v>
      </c>
      <c r="J249" t="s">
        <v>724</v>
      </c>
      <c r="K249" t="s">
        <v>725</v>
      </c>
    </row>
    <row r="250" spans="2:11" hidden="1" x14ac:dyDescent="0.25">
      <c r="B250" t="s">
        <v>726</v>
      </c>
      <c r="C250" t="s">
        <v>728</v>
      </c>
      <c r="D250" t="s">
        <v>727</v>
      </c>
      <c r="I250" t="s">
        <v>726</v>
      </c>
      <c r="J250" t="s">
        <v>727</v>
      </c>
      <c r="K250" t="s">
        <v>728</v>
      </c>
    </row>
    <row r="251" spans="2:11" hidden="1" x14ac:dyDescent="0.25">
      <c r="B251" t="s">
        <v>729</v>
      </c>
      <c r="C251" t="s">
        <v>731</v>
      </c>
      <c r="D251" t="s">
        <v>730</v>
      </c>
      <c r="I251" t="s">
        <v>729</v>
      </c>
      <c r="J251" t="s">
        <v>730</v>
      </c>
      <c r="K251" t="s">
        <v>731</v>
      </c>
    </row>
    <row r="252" spans="2:11" hidden="1" x14ac:dyDescent="0.25">
      <c r="B252" t="s">
        <v>732</v>
      </c>
      <c r="C252" t="s">
        <v>734</v>
      </c>
      <c r="D252" t="s">
        <v>733</v>
      </c>
      <c r="I252" t="s">
        <v>732</v>
      </c>
      <c r="J252" t="s">
        <v>733</v>
      </c>
      <c r="K252" t="s">
        <v>734</v>
      </c>
    </row>
    <row r="253" spans="2:11" hidden="1" x14ac:dyDescent="0.25">
      <c r="B253" t="s">
        <v>735</v>
      </c>
      <c r="C253" t="s">
        <v>400</v>
      </c>
      <c r="D253" t="s">
        <v>736</v>
      </c>
      <c r="I253" t="s">
        <v>735</v>
      </c>
      <c r="J253" t="s">
        <v>736</v>
      </c>
      <c r="K253" t="s">
        <v>400</v>
      </c>
    </row>
    <row r="254" spans="2:11" hidden="1" x14ac:dyDescent="0.25">
      <c r="B254" t="s">
        <v>737</v>
      </c>
      <c r="C254" t="s">
        <v>739</v>
      </c>
      <c r="D254" t="s">
        <v>738</v>
      </c>
      <c r="I254" t="s">
        <v>737</v>
      </c>
      <c r="J254" t="s">
        <v>738</v>
      </c>
      <c r="K254" t="s">
        <v>739</v>
      </c>
    </row>
    <row r="255" spans="2:11" hidden="1" x14ac:dyDescent="0.25">
      <c r="B255" t="s">
        <v>740</v>
      </c>
      <c r="C255" t="s">
        <v>742</v>
      </c>
      <c r="D255" t="s">
        <v>741</v>
      </c>
      <c r="I255" t="s">
        <v>740</v>
      </c>
      <c r="J255" t="s">
        <v>741</v>
      </c>
      <c r="K255" t="s">
        <v>742</v>
      </c>
    </row>
    <row r="256" spans="2:11" hidden="1" x14ac:dyDescent="0.25">
      <c r="B256" t="s">
        <v>743</v>
      </c>
      <c r="C256" t="s">
        <v>745</v>
      </c>
      <c r="D256" t="s">
        <v>744</v>
      </c>
      <c r="I256" t="s">
        <v>743</v>
      </c>
      <c r="J256" t="s">
        <v>744</v>
      </c>
      <c r="K256" t="s">
        <v>745</v>
      </c>
    </row>
    <row r="257" spans="2:11" hidden="1" x14ac:dyDescent="0.25">
      <c r="B257" t="s">
        <v>746</v>
      </c>
      <c r="C257" t="s">
        <v>745</v>
      </c>
      <c r="D257" t="s">
        <v>747</v>
      </c>
      <c r="I257" t="s">
        <v>746</v>
      </c>
      <c r="J257" t="s">
        <v>747</v>
      </c>
      <c r="K257" t="s">
        <v>745</v>
      </c>
    </row>
    <row r="258" spans="2:11" hidden="1" x14ac:dyDescent="0.25">
      <c r="B258" t="s">
        <v>748</v>
      </c>
      <c r="C258" t="s">
        <v>750</v>
      </c>
      <c r="D258" t="s">
        <v>749</v>
      </c>
      <c r="I258" t="s">
        <v>748</v>
      </c>
      <c r="J258" t="s">
        <v>749</v>
      </c>
      <c r="K258" t="s">
        <v>750</v>
      </c>
    </row>
    <row r="259" spans="2:11" hidden="1" x14ac:dyDescent="0.25">
      <c r="B259" t="s">
        <v>751</v>
      </c>
      <c r="C259" t="s">
        <v>753</v>
      </c>
      <c r="D259" t="s">
        <v>752</v>
      </c>
      <c r="I259" t="s">
        <v>751</v>
      </c>
      <c r="J259" t="s">
        <v>752</v>
      </c>
      <c r="K259" t="s">
        <v>753</v>
      </c>
    </row>
    <row r="260" spans="2:11" hidden="1" x14ac:dyDescent="0.25">
      <c r="B260" t="s">
        <v>754</v>
      </c>
      <c r="C260" t="s">
        <v>756</v>
      </c>
      <c r="D260" t="s">
        <v>755</v>
      </c>
      <c r="I260" t="s">
        <v>754</v>
      </c>
      <c r="J260" t="s">
        <v>755</v>
      </c>
      <c r="K260" t="s">
        <v>756</v>
      </c>
    </row>
    <row r="261" spans="2:11" hidden="1" x14ac:dyDescent="0.25">
      <c r="B261" t="s">
        <v>757</v>
      </c>
      <c r="C261" t="s">
        <v>759</v>
      </c>
      <c r="D261" t="s">
        <v>758</v>
      </c>
      <c r="I261" t="s">
        <v>757</v>
      </c>
      <c r="J261" t="s">
        <v>758</v>
      </c>
      <c r="K261" t="s">
        <v>759</v>
      </c>
    </row>
    <row r="262" spans="2:11" hidden="1" x14ac:dyDescent="0.25">
      <c r="B262" t="s">
        <v>760</v>
      </c>
      <c r="C262" t="s">
        <v>762</v>
      </c>
      <c r="D262" t="s">
        <v>761</v>
      </c>
      <c r="I262" t="s">
        <v>760</v>
      </c>
      <c r="J262" t="s">
        <v>761</v>
      </c>
      <c r="K262" t="s">
        <v>762</v>
      </c>
    </row>
    <row r="263" spans="2:11" hidden="1" x14ac:dyDescent="0.25">
      <c r="B263" t="s">
        <v>763</v>
      </c>
      <c r="C263" t="s">
        <v>765</v>
      </c>
      <c r="D263" t="s">
        <v>764</v>
      </c>
      <c r="I263" t="s">
        <v>763</v>
      </c>
      <c r="J263" t="s">
        <v>764</v>
      </c>
      <c r="K263" t="s">
        <v>765</v>
      </c>
    </row>
    <row r="264" spans="2:11" hidden="1" x14ac:dyDescent="0.25">
      <c r="B264" t="s">
        <v>766</v>
      </c>
      <c r="C264" t="s">
        <v>768</v>
      </c>
      <c r="D264" t="s">
        <v>767</v>
      </c>
      <c r="I264" t="s">
        <v>766</v>
      </c>
      <c r="J264" t="s">
        <v>767</v>
      </c>
      <c r="K264" t="s">
        <v>768</v>
      </c>
    </row>
    <row r="265" spans="2:11" hidden="1" x14ac:dyDescent="0.25">
      <c r="B265" t="s">
        <v>769</v>
      </c>
      <c r="C265" t="s">
        <v>771</v>
      </c>
      <c r="D265" t="s">
        <v>770</v>
      </c>
      <c r="I265" t="s">
        <v>769</v>
      </c>
      <c r="J265" t="s">
        <v>770</v>
      </c>
      <c r="K265" t="s">
        <v>771</v>
      </c>
    </row>
    <row r="266" spans="2:11" hidden="1" x14ac:dyDescent="0.25">
      <c r="B266" t="s">
        <v>772</v>
      </c>
      <c r="C266" t="s">
        <v>771</v>
      </c>
      <c r="D266" t="s">
        <v>773</v>
      </c>
      <c r="I266" t="s">
        <v>772</v>
      </c>
      <c r="J266" t="s">
        <v>773</v>
      </c>
      <c r="K266" t="s">
        <v>771</v>
      </c>
    </row>
    <row r="267" spans="2:11" hidden="1" x14ac:dyDescent="0.25">
      <c r="B267" t="s">
        <v>774</v>
      </c>
      <c r="C267" t="s">
        <v>776</v>
      </c>
      <c r="D267" t="s">
        <v>775</v>
      </c>
      <c r="I267" t="s">
        <v>774</v>
      </c>
      <c r="J267" t="s">
        <v>775</v>
      </c>
      <c r="K267" t="s">
        <v>776</v>
      </c>
    </row>
    <row r="268" spans="2:11" hidden="1" x14ac:dyDescent="0.25">
      <c r="B268" t="s">
        <v>777</v>
      </c>
      <c r="C268" t="s">
        <v>779</v>
      </c>
      <c r="D268" t="s">
        <v>778</v>
      </c>
      <c r="I268" t="s">
        <v>777</v>
      </c>
      <c r="J268" t="s">
        <v>778</v>
      </c>
      <c r="K268" t="s">
        <v>779</v>
      </c>
    </row>
    <row r="269" spans="2:11" hidden="1" x14ac:dyDescent="0.25">
      <c r="B269" t="s">
        <v>780</v>
      </c>
      <c r="C269" t="s">
        <v>779</v>
      </c>
      <c r="D269" t="s">
        <v>781</v>
      </c>
      <c r="I269" t="s">
        <v>780</v>
      </c>
      <c r="J269" t="s">
        <v>781</v>
      </c>
      <c r="K269" t="s">
        <v>779</v>
      </c>
    </row>
    <row r="270" spans="2:11" hidden="1" x14ac:dyDescent="0.25">
      <c r="B270" t="s">
        <v>782</v>
      </c>
      <c r="C270" t="s">
        <v>784</v>
      </c>
      <c r="D270" t="s">
        <v>783</v>
      </c>
      <c r="I270" t="s">
        <v>782</v>
      </c>
      <c r="J270" t="s">
        <v>783</v>
      </c>
      <c r="K270" t="s">
        <v>784</v>
      </c>
    </row>
    <row r="271" spans="2:11" hidden="1" x14ac:dyDescent="0.25">
      <c r="B271" t="s">
        <v>786</v>
      </c>
      <c r="C271" t="s">
        <v>784</v>
      </c>
      <c r="D271" t="s">
        <v>787</v>
      </c>
      <c r="I271" t="s">
        <v>786</v>
      </c>
      <c r="J271" t="s">
        <v>787</v>
      </c>
      <c r="K271" t="s">
        <v>784</v>
      </c>
    </row>
    <row r="272" spans="2:11" hidden="1" x14ac:dyDescent="0.25">
      <c r="B272" t="s">
        <v>788</v>
      </c>
      <c r="C272" t="s">
        <v>790</v>
      </c>
      <c r="D272" t="s">
        <v>789</v>
      </c>
      <c r="I272" t="s">
        <v>788</v>
      </c>
      <c r="J272" t="s">
        <v>789</v>
      </c>
      <c r="K272" t="s">
        <v>790</v>
      </c>
    </row>
    <row r="273" spans="2:11" hidden="1" x14ac:dyDescent="0.25">
      <c r="B273" t="s">
        <v>791</v>
      </c>
      <c r="C273" t="s">
        <v>790</v>
      </c>
      <c r="D273" t="s">
        <v>1957</v>
      </c>
      <c r="I273" t="s">
        <v>791</v>
      </c>
      <c r="J273" t="s">
        <v>1957</v>
      </c>
      <c r="K273" t="s">
        <v>790</v>
      </c>
    </row>
    <row r="274" spans="2:11" hidden="1" x14ac:dyDescent="0.25">
      <c r="B274" t="s">
        <v>792</v>
      </c>
      <c r="C274" t="s">
        <v>790</v>
      </c>
      <c r="D274" t="s">
        <v>793</v>
      </c>
      <c r="I274" t="s">
        <v>792</v>
      </c>
      <c r="J274" t="s">
        <v>793</v>
      </c>
      <c r="K274" t="s">
        <v>790</v>
      </c>
    </row>
    <row r="275" spans="2:11" hidden="1" x14ac:dyDescent="0.25">
      <c r="B275" t="s">
        <v>794</v>
      </c>
      <c r="C275" t="s">
        <v>796</v>
      </c>
      <c r="D275" t="s">
        <v>795</v>
      </c>
      <c r="I275" t="s">
        <v>794</v>
      </c>
      <c r="J275" t="s">
        <v>795</v>
      </c>
      <c r="K275" t="s">
        <v>796</v>
      </c>
    </row>
    <row r="276" spans="2:11" hidden="1" x14ac:dyDescent="0.25">
      <c r="B276" t="s">
        <v>797</v>
      </c>
      <c r="C276" t="s">
        <v>796</v>
      </c>
      <c r="D276" t="s">
        <v>798</v>
      </c>
      <c r="I276" t="s">
        <v>797</v>
      </c>
      <c r="J276" t="s">
        <v>798</v>
      </c>
      <c r="K276" t="s">
        <v>796</v>
      </c>
    </row>
    <row r="277" spans="2:11" hidden="1" x14ac:dyDescent="0.25">
      <c r="B277" t="s">
        <v>799</v>
      </c>
      <c r="C277" t="s">
        <v>801</v>
      </c>
      <c r="D277" t="s">
        <v>800</v>
      </c>
      <c r="I277" t="s">
        <v>799</v>
      </c>
      <c r="J277" t="s">
        <v>800</v>
      </c>
      <c r="K277" t="s">
        <v>801</v>
      </c>
    </row>
    <row r="278" spans="2:11" hidden="1" x14ac:dyDescent="0.25">
      <c r="B278" t="s">
        <v>802</v>
      </c>
      <c r="C278" t="s">
        <v>804</v>
      </c>
      <c r="D278" t="s">
        <v>803</v>
      </c>
      <c r="I278" t="s">
        <v>802</v>
      </c>
      <c r="J278" t="s">
        <v>803</v>
      </c>
      <c r="K278" t="s">
        <v>804</v>
      </c>
    </row>
    <row r="279" spans="2:11" hidden="1" x14ac:dyDescent="0.25">
      <c r="B279" t="s">
        <v>805</v>
      </c>
      <c r="C279" t="s">
        <v>807</v>
      </c>
      <c r="D279" t="s">
        <v>806</v>
      </c>
      <c r="I279" t="s">
        <v>805</v>
      </c>
      <c r="J279" t="s">
        <v>806</v>
      </c>
      <c r="K279" t="s">
        <v>807</v>
      </c>
    </row>
    <row r="280" spans="2:11" hidden="1" x14ac:dyDescent="0.25">
      <c r="B280" t="s">
        <v>808</v>
      </c>
      <c r="C280" t="s">
        <v>807</v>
      </c>
      <c r="D280" t="s">
        <v>809</v>
      </c>
      <c r="I280" t="s">
        <v>808</v>
      </c>
      <c r="J280" t="s">
        <v>809</v>
      </c>
      <c r="K280" t="s">
        <v>807</v>
      </c>
    </row>
    <row r="281" spans="2:11" hidden="1" x14ac:dyDescent="0.25">
      <c r="B281" t="s">
        <v>810</v>
      </c>
      <c r="C281" t="s">
        <v>812</v>
      </c>
      <c r="D281" t="s">
        <v>811</v>
      </c>
      <c r="I281" t="s">
        <v>810</v>
      </c>
      <c r="J281" t="s">
        <v>811</v>
      </c>
      <c r="K281" t="s">
        <v>812</v>
      </c>
    </row>
    <row r="282" spans="2:11" hidden="1" x14ac:dyDescent="0.25">
      <c r="B282" t="s">
        <v>813</v>
      </c>
      <c r="C282" t="s">
        <v>815</v>
      </c>
      <c r="D282" t="s">
        <v>814</v>
      </c>
      <c r="I282" t="s">
        <v>813</v>
      </c>
      <c r="J282" t="s">
        <v>814</v>
      </c>
      <c r="K282" t="s">
        <v>815</v>
      </c>
    </row>
    <row r="283" spans="2:11" hidden="1" x14ac:dyDescent="0.25">
      <c r="B283" t="s">
        <v>816</v>
      </c>
      <c r="C283" t="s">
        <v>818</v>
      </c>
      <c r="D283" t="s">
        <v>817</v>
      </c>
      <c r="I283" t="s">
        <v>816</v>
      </c>
      <c r="J283" t="s">
        <v>817</v>
      </c>
      <c r="K283" t="s">
        <v>818</v>
      </c>
    </row>
    <row r="284" spans="2:11" hidden="1" x14ac:dyDescent="0.25">
      <c r="B284" t="s">
        <v>819</v>
      </c>
      <c r="C284" t="s">
        <v>820</v>
      </c>
      <c r="D284" t="s">
        <v>2256</v>
      </c>
      <c r="I284" t="s">
        <v>819</v>
      </c>
      <c r="J284" t="s">
        <v>2256</v>
      </c>
      <c r="K284" t="s">
        <v>820</v>
      </c>
    </row>
    <row r="285" spans="2:11" hidden="1" x14ac:dyDescent="0.25">
      <c r="B285" t="s">
        <v>821</v>
      </c>
      <c r="C285" t="s">
        <v>823</v>
      </c>
      <c r="D285" t="s">
        <v>822</v>
      </c>
      <c r="I285" t="s">
        <v>821</v>
      </c>
      <c r="J285" t="s">
        <v>822</v>
      </c>
      <c r="K285" t="s">
        <v>823</v>
      </c>
    </row>
    <row r="286" spans="2:11" hidden="1" x14ac:dyDescent="0.25">
      <c r="B286" t="s">
        <v>825</v>
      </c>
      <c r="C286" t="s">
        <v>827</v>
      </c>
      <c r="D286" t="s">
        <v>826</v>
      </c>
      <c r="I286" t="s">
        <v>825</v>
      </c>
      <c r="J286" t="s">
        <v>826</v>
      </c>
      <c r="K286" t="s">
        <v>827</v>
      </c>
    </row>
    <row r="287" spans="2:11" hidden="1" x14ac:dyDescent="0.25">
      <c r="B287" t="s">
        <v>828</v>
      </c>
      <c r="C287" t="s">
        <v>830</v>
      </c>
      <c r="D287" t="s">
        <v>829</v>
      </c>
      <c r="I287" t="s">
        <v>828</v>
      </c>
      <c r="J287" t="s">
        <v>829</v>
      </c>
      <c r="K287" t="s">
        <v>830</v>
      </c>
    </row>
    <row r="288" spans="2:11" hidden="1" x14ac:dyDescent="0.25">
      <c r="B288" t="s">
        <v>831</v>
      </c>
      <c r="C288" t="s">
        <v>833</v>
      </c>
      <c r="D288" t="s">
        <v>832</v>
      </c>
      <c r="I288" t="s">
        <v>831</v>
      </c>
      <c r="J288" t="s">
        <v>832</v>
      </c>
      <c r="K288" t="s">
        <v>833</v>
      </c>
    </row>
    <row r="289" spans="2:11" hidden="1" x14ac:dyDescent="0.25">
      <c r="B289" t="s">
        <v>834</v>
      </c>
      <c r="C289" t="s">
        <v>836</v>
      </c>
      <c r="D289" t="s">
        <v>835</v>
      </c>
      <c r="I289" t="s">
        <v>834</v>
      </c>
      <c r="J289" t="s">
        <v>835</v>
      </c>
      <c r="K289" t="s">
        <v>836</v>
      </c>
    </row>
    <row r="290" spans="2:11" hidden="1" x14ac:dyDescent="0.25">
      <c r="B290" t="s">
        <v>837</v>
      </c>
      <c r="C290" t="s">
        <v>839</v>
      </c>
      <c r="D290" t="s">
        <v>838</v>
      </c>
      <c r="I290" t="s">
        <v>837</v>
      </c>
      <c r="J290" t="s">
        <v>838</v>
      </c>
      <c r="K290" t="s">
        <v>839</v>
      </c>
    </row>
    <row r="291" spans="2:11" hidden="1" x14ac:dyDescent="0.25">
      <c r="B291" t="s">
        <v>841</v>
      </c>
      <c r="C291" t="s">
        <v>839</v>
      </c>
      <c r="D291" t="s">
        <v>842</v>
      </c>
      <c r="I291" t="s">
        <v>841</v>
      </c>
      <c r="J291" t="s">
        <v>842</v>
      </c>
      <c r="K291" t="s">
        <v>839</v>
      </c>
    </row>
    <row r="292" spans="2:11" hidden="1" x14ac:dyDescent="0.25">
      <c r="B292" t="s">
        <v>843</v>
      </c>
      <c r="C292" t="s">
        <v>845</v>
      </c>
      <c r="D292" t="s">
        <v>844</v>
      </c>
      <c r="I292" t="s">
        <v>843</v>
      </c>
      <c r="J292" t="s">
        <v>844</v>
      </c>
      <c r="K292" t="s">
        <v>845</v>
      </c>
    </row>
    <row r="293" spans="2:11" hidden="1" x14ac:dyDescent="0.25">
      <c r="B293" t="s">
        <v>848</v>
      </c>
      <c r="C293" t="s">
        <v>850</v>
      </c>
      <c r="D293" t="s">
        <v>849</v>
      </c>
      <c r="I293" t="s">
        <v>848</v>
      </c>
      <c r="J293" t="s">
        <v>849</v>
      </c>
      <c r="K293" t="s">
        <v>850</v>
      </c>
    </row>
    <row r="294" spans="2:11" hidden="1" x14ac:dyDescent="0.25">
      <c r="B294" t="s">
        <v>851</v>
      </c>
      <c r="C294" t="s">
        <v>853</v>
      </c>
      <c r="D294" t="s">
        <v>852</v>
      </c>
      <c r="I294" t="s">
        <v>851</v>
      </c>
      <c r="J294" t="s">
        <v>852</v>
      </c>
      <c r="K294" t="s">
        <v>853</v>
      </c>
    </row>
    <row r="295" spans="2:11" hidden="1" x14ac:dyDescent="0.25">
      <c r="B295" t="s">
        <v>854</v>
      </c>
      <c r="C295" t="s">
        <v>853</v>
      </c>
      <c r="D295" t="s">
        <v>855</v>
      </c>
      <c r="I295" t="s">
        <v>854</v>
      </c>
      <c r="J295" t="s">
        <v>855</v>
      </c>
      <c r="K295" t="s">
        <v>853</v>
      </c>
    </row>
    <row r="296" spans="2:11" hidden="1" x14ac:dyDescent="0.25">
      <c r="B296" t="s">
        <v>856</v>
      </c>
      <c r="C296" t="s">
        <v>858</v>
      </c>
      <c r="D296" t="s">
        <v>857</v>
      </c>
      <c r="I296" t="s">
        <v>856</v>
      </c>
      <c r="J296" t="s">
        <v>857</v>
      </c>
      <c r="K296" t="s">
        <v>858</v>
      </c>
    </row>
    <row r="297" spans="2:11" hidden="1" x14ac:dyDescent="0.25">
      <c r="B297" t="s">
        <v>859</v>
      </c>
      <c r="C297" t="s">
        <v>861</v>
      </c>
      <c r="D297" t="s">
        <v>860</v>
      </c>
      <c r="I297" t="s">
        <v>859</v>
      </c>
      <c r="J297" t="s">
        <v>860</v>
      </c>
      <c r="K297" t="s">
        <v>861</v>
      </c>
    </row>
    <row r="298" spans="2:11" hidden="1" x14ac:dyDescent="0.25">
      <c r="B298" t="s">
        <v>862</v>
      </c>
      <c r="C298" t="s">
        <v>861</v>
      </c>
      <c r="D298" t="s">
        <v>863</v>
      </c>
      <c r="I298" t="s">
        <v>862</v>
      </c>
      <c r="J298" t="s">
        <v>863</v>
      </c>
      <c r="K298" t="s">
        <v>861</v>
      </c>
    </row>
    <row r="299" spans="2:11" hidden="1" x14ac:dyDescent="0.25">
      <c r="B299" t="s">
        <v>864</v>
      </c>
      <c r="C299" t="s">
        <v>866</v>
      </c>
      <c r="D299" t="s">
        <v>865</v>
      </c>
      <c r="I299" t="s">
        <v>864</v>
      </c>
      <c r="J299" t="s">
        <v>865</v>
      </c>
      <c r="K299" t="s">
        <v>866</v>
      </c>
    </row>
    <row r="300" spans="2:11" hidden="1" x14ac:dyDescent="0.25">
      <c r="B300" t="s">
        <v>867</v>
      </c>
      <c r="C300" t="s">
        <v>869</v>
      </c>
      <c r="D300" t="s">
        <v>868</v>
      </c>
      <c r="I300" t="s">
        <v>867</v>
      </c>
      <c r="J300" t="s">
        <v>868</v>
      </c>
      <c r="K300" t="s">
        <v>869</v>
      </c>
    </row>
    <row r="301" spans="2:11" hidden="1" x14ac:dyDescent="0.25">
      <c r="B301" t="s">
        <v>871</v>
      </c>
      <c r="C301" t="s">
        <v>872</v>
      </c>
      <c r="D301" t="s">
        <v>2257</v>
      </c>
      <c r="I301" t="s">
        <v>871</v>
      </c>
      <c r="J301" t="s">
        <v>2257</v>
      </c>
      <c r="K301" t="s">
        <v>872</v>
      </c>
    </row>
    <row r="302" spans="2:11" hidden="1" x14ac:dyDescent="0.25">
      <c r="B302" t="s">
        <v>873</v>
      </c>
      <c r="C302" t="s">
        <v>875</v>
      </c>
      <c r="D302" t="s">
        <v>874</v>
      </c>
      <c r="I302" t="s">
        <v>873</v>
      </c>
      <c r="J302" t="s">
        <v>874</v>
      </c>
      <c r="K302" t="s">
        <v>875</v>
      </c>
    </row>
    <row r="303" spans="2:11" hidden="1" x14ac:dyDescent="0.25">
      <c r="B303" t="s">
        <v>876</v>
      </c>
      <c r="C303" t="s">
        <v>878</v>
      </c>
      <c r="D303" t="s">
        <v>877</v>
      </c>
      <c r="I303" t="s">
        <v>876</v>
      </c>
      <c r="J303" t="s">
        <v>877</v>
      </c>
      <c r="K303" t="s">
        <v>878</v>
      </c>
    </row>
    <row r="304" spans="2:11" hidden="1" x14ac:dyDescent="0.25">
      <c r="B304" t="s">
        <v>2038</v>
      </c>
      <c r="C304" t="s">
        <v>2098</v>
      </c>
      <c r="D304" t="s">
        <v>2124</v>
      </c>
      <c r="I304" t="s">
        <v>2038</v>
      </c>
      <c r="J304" t="s">
        <v>2124</v>
      </c>
      <c r="K304" t="s">
        <v>2098</v>
      </c>
    </row>
    <row r="305" spans="2:11" hidden="1" x14ac:dyDescent="0.25">
      <c r="B305" t="s">
        <v>879</v>
      </c>
      <c r="C305" t="s">
        <v>881</v>
      </c>
      <c r="D305" t="s">
        <v>880</v>
      </c>
      <c r="I305" t="s">
        <v>879</v>
      </c>
      <c r="J305" t="s">
        <v>880</v>
      </c>
      <c r="K305" t="s">
        <v>881</v>
      </c>
    </row>
    <row r="306" spans="2:11" hidden="1" x14ac:dyDescent="0.25">
      <c r="B306" t="s">
        <v>882</v>
      </c>
      <c r="C306" t="s">
        <v>884</v>
      </c>
      <c r="D306" t="s">
        <v>883</v>
      </c>
      <c r="I306" t="s">
        <v>882</v>
      </c>
      <c r="J306" t="s">
        <v>883</v>
      </c>
      <c r="K306" t="s">
        <v>884</v>
      </c>
    </row>
    <row r="307" spans="2:11" hidden="1" x14ac:dyDescent="0.25">
      <c r="B307" t="s">
        <v>885</v>
      </c>
      <c r="C307" t="s">
        <v>887</v>
      </c>
      <c r="D307" t="s">
        <v>886</v>
      </c>
      <c r="I307" t="s">
        <v>885</v>
      </c>
      <c r="J307" t="s">
        <v>886</v>
      </c>
      <c r="K307" t="s">
        <v>887</v>
      </c>
    </row>
    <row r="308" spans="2:11" hidden="1" x14ac:dyDescent="0.25">
      <c r="B308" t="s">
        <v>888</v>
      </c>
      <c r="C308" t="s">
        <v>890</v>
      </c>
      <c r="D308" t="s">
        <v>889</v>
      </c>
      <c r="I308" t="s">
        <v>888</v>
      </c>
      <c r="J308" t="s">
        <v>889</v>
      </c>
      <c r="K308" t="s">
        <v>890</v>
      </c>
    </row>
    <row r="309" spans="2:11" hidden="1" x14ac:dyDescent="0.25">
      <c r="B309" t="s">
        <v>891</v>
      </c>
      <c r="C309" t="s">
        <v>890</v>
      </c>
      <c r="D309" t="s">
        <v>892</v>
      </c>
      <c r="I309" t="s">
        <v>891</v>
      </c>
      <c r="J309" t="s">
        <v>892</v>
      </c>
      <c r="K309" t="s">
        <v>890</v>
      </c>
    </row>
    <row r="310" spans="2:11" hidden="1" x14ac:dyDescent="0.25">
      <c r="B310" t="s">
        <v>893</v>
      </c>
      <c r="C310" t="s">
        <v>895</v>
      </c>
      <c r="D310" t="s">
        <v>894</v>
      </c>
      <c r="I310" t="s">
        <v>893</v>
      </c>
      <c r="J310" t="s">
        <v>894</v>
      </c>
      <c r="K310" t="s">
        <v>895</v>
      </c>
    </row>
    <row r="311" spans="2:11" hidden="1" x14ac:dyDescent="0.25">
      <c r="B311" t="s">
        <v>896</v>
      </c>
      <c r="C311" t="s">
        <v>898</v>
      </c>
      <c r="D311" t="s">
        <v>897</v>
      </c>
      <c r="I311" t="s">
        <v>896</v>
      </c>
      <c r="J311" t="s">
        <v>897</v>
      </c>
      <c r="K311" t="s">
        <v>898</v>
      </c>
    </row>
    <row r="312" spans="2:11" hidden="1" x14ac:dyDescent="0.25">
      <c r="B312" t="s">
        <v>899</v>
      </c>
      <c r="C312" t="s">
        <v>901</v>
      </c>
      <c r="D312" t="s">
        <v>900</v>
      </c>
      <c r="I312" t="s">
        <v>899</v>
      </c>
      <c r="J312" t="s">
        <v>900</v>
      </c>
      <c r="K312" t="s">
        <v>901</v>
      </c>
    </row>
    <row r="313" spans="2:11" hidden="1" x14ac:dyDescent="0.25">
      <c r="B313" t="s">
        <v>902</v>
      </c>
      <c r="C313" t="s">
        <v>904</v>
      </c>
      <c r="D313" t="s">
        <v>903</v>
      </c>
      <c r="I313" t="s">
        <v>902</v>
      </c>
      <c r="J313" t="s">
        <v>903</v>
      </c>
      <c r="K313" t="s">
        <v>904</v>
      </c>
    </row>
    <row r="314" spans="2:11" hidden="1" x14ac:dyDescent="0.25">
      <c r="B314" t="s">
        <v>905</v>
      </c>
      <c r="C314" t="s">
        <v>907</v>
      </c>
      <c r="D314" t="s">
        <v>906</v>
      </c>
      <c r="I314" t="s">
        <v>905</v>
      </c>
      <c r="J314" t="s">
        <v>906</v>
      </c>
      <c r="K314" t="s">
        <v>907</v>
      </c>
    </row>
    <row r="315" spans="2:11" hidden="1" x14ac:dyDescent="0.25">
      <c r="B315" t="s">
        <v>908</v>
      </c>
      <c r="C315" t="s">
        <v>910</v>
      </c>
      <c r="D315" t="s">
        <v>909</v>
      </c>
      <c r="I315" t="s">
        <v>908</v>
      </c>
      <c r="J315" t="s">
        <v>909</v>
      </c>
      <c r="K315" t="s">
        <v>910</v>
      </c>
    </row>
    <row r="316" spans="2:11" hidden="1" x14ac:dyDescent="0.25">
      <c r="B316" t="s">
        <v>2039</v>
      </c>
      <c r="C316" t="s">
        <v>2099</v>
      </c>
      <c r="D316" t="s">
        <v>2247</v>
      </c>
      <c r="I316" t="s">
        <v>2039</v>
      </c>
      <c r="J316" t="s">
        <v>2247</v>
      </c>
      <c r="K316" t="s">
        <v>2099</v>
      </c>
    </row>
    <row r="317" spans="2:11" hidden="1" x14ac:dyDescent="0.25">
      <c r="B317" t="s">
        <v>912</v>
      </c>
      <c r="C317" t="s">
        <v>914</v>
      </c>
      <c r="D317" t="s">
        <v>913</v>
      </c>
      <c r="I317" t="s">
        <v>912</v>
      </c>
      <c r="J317" t="s">
        <v>913</v>
      </c>
      <c r="K317" t="s">
        <v>914</v>
      </c>
    </row>
    <row r="318" spans="2:11" hidden="1" x14ac:dyDescent="0.25">
      <c r="B318" t="s">
        <v>915</v>
      </c>
      <c r="C318" t="s">
        <v>917</v>
      </c>
      <c r="D318" t="s">
        <v>916</v>
      </c>
      <c r="I318" t="s">
        <v>915</v>
      </c>
      <c r="J318" t="s">
        <v>916</v>
      </c>
      <c r="K318" t="s">
        <v>917</v>
      </c>
    </row>
    <row r="319" spans="2:11" hidden="1" x14ac:dyDescent="0.25">
      <c r="B319" t="s">
        <v>918</v>
      </c>
      <c r="C319" t="s">
        <v>920</v>
      </c>
      <c r="D319" t="s">
        <v>919</v>
      </c>
      <c r="I319" t="s">
        <v>918</v>
      </c>
      <c r="J319" t="s">
        <v>919</v>
      </c>
      <c r="K319" t="s">
        <v>920</v>
      </c>
    </row>
    <row r="320" spans="2:11" hidden="1" x14ac:dyDescent="0.25">
      <c r="B320" t="s">
        <v>921</v>
      </c>
      <c r="C320" t="s">
        <v>923</v>
      </c>
      <c r="D320" t="s">
        <v>922</v>
      </c>
      <c r="I320" t="s">
        <v>921</v>
      </c>
      <c r="J320" t="s">
        <v>922</v>
      </c>
      <c r="K320" t="s">
        <v>923</v>
      </c>
    </row>
    <row r="321" spans="2:11" hidden="1" x14ac:dyDescent="0.25">
      <c r="B321" t="s">
        <v>925</v>
      </c>
      <c r="C321" t="s">
        <v>923</v>
      </c>
      <c r="D321" t="s">
        <v>926</v>
      </c>
      <c r="I321" t="s">
        <v>925</v>
      </c>
      <c r="J321" t="s">
        <v>926</v>
      </c>
      <c r="K321" t="s">
        <v>923</v>
      </c>
    </row>
    <row r="322" spans="2:11" hidden="1" x14ac:dyDescent="0.25">
      <c r="B322" t="s">
        <v>927</v>
      </c>
      <c r="C322" t="s">
        <v>923</v>
      </c>
      <c r="D322" t="s">
        <v>928</v>
      </c>
      <c r="I322" t="s">
        <v>927</v>
      </c>
      <c r="J322" t="s">
        <v>928</v>
      </c>
      <c r="K322" t="s">
        <v>923</v>
      </c>
    </row>
    <row r="323" spans="2:11" hidden="1" x14ac:dyDescent="0.25">
      <c r="B323" t="s">
        <v>930</v>
      </c>
      <c r="C323" t="s">
        <v>931</v>
      </c>
      <c r="D323" t="s">
        <v>1958</v>
      </c>
      <c r="I323" t="s">
        <v>930</v>
      </c>
      <c r="J323" t="s">
        <v>1958</v>
      </c>
      <c r="K323" t="s">
        <v>931</v>
      </c>
    </row>
    <row r="324" spans="2:11" hidden="1" x14ac:dyDescent="0.25">
      <c r="B324" t="s">
        <v>932</v>
      </c>
      <c r="C324" t="s">
        <v>931</v>
      </c>
      <c r="D324" t="s">
        <v>933</v>
      </c>
      <c r="I324" t="s">
        <v>932</v>
      </c>
      <c r="J324" t="s">
        <v>933</v>
      </c>
      <c r="K324" t="s">
        <v>931</v>
      </c>
    </row>
    <row r="325" spans="2:11" hidden="1" x14ac:dyDescent="0.25">
      <c r="B325" t="s">
        <v>934</v>
      </c>
      <c r="C325" t="s">
        <v>931</v>
      </c>
      <c r="D325" t="s">
        <v>935</v>
      </c>
      <c r="I325" t="s">
        <v>934</v>
      </c>
      <c r="J325" t="s">
        <v>935</v>
      </c>
      <c r="K325" t="s">
        <v>931</v>
      </c>
    </row>
    <row r="326" spans="2:11" hidden="1" x14ac:dyDescent="0.25">
      <c r="B326" t="s">
        <v>936</v>
      </c>
      <c r="C326" t="s">
        <v>938</v>
      </c>
      <c r="D326" t="s">
        <v>937</v>
      </c>
      <c r="I326" t="s">
        <v>936</v>
      </c>
      <c r="J326" t="s">
        <v>937</v>
      </c>
      <c r="K326" t="s">
        <v>938</v>
      </c>
    </row>
    <row r="327" spans="2:11" hidden="1" x14ac:dyDescent="0.25">
      <c r="B327" t="s">
        <v>939</v>
      </c>
      <c r="C327" t="s">
        <v>941</v>
      </c>
      <c r="D327" t="s">
        <v>940</v>
      </c>
      <c r="I327" t="s">
        <v>939</v>
      </c>
      <c r="J327" t="s">
        <v>940</v>
      </c>
      <c r="K327" t="s">
        <v>941</v>
      </c>
    </row>
    <row r="328" spans="2:11" hidden="1" x14ac:dyDescent="0.25">
      <c r="B328" t="s">
        <v>942</v>
      </c>
      <c r="C328" t="s">
        <v>944</v>
      </c>
      <c r="D328" t="s">
        <v>943</v>
      </c>
      <c r="I328" t="s">
        <v>942</v>
      </c>
      <c r="J328" t="s">
        <v>943</v>
      </c>
      <c r="K328" t="s">
        <v>944</v>
      </c>
    </row>
    <row r="329" spans="2:11" hidden="1" x14ac:dyDescent="0.25">
      <c r="B329" t="s">
        <v>945</v>
      </c>
      <c r="C329" t="s">
        <v>947</v>
      </c>
      <c r="D329" t="s">
        <v>946</v>
      </c>
      <c r="I329" t="s">
        <v>945</v>
      </c>
      <c r="J329" t="s">
        <v>946</v>
      </c>
      <c r="K329" t="s">
        <v>947</v>
      </c>
    </row>
    <row r="330" spans="2:11" hidden="1" x14ac:dyDescent="0.25">
      <c r="B330" t="s">
        <v>948</v>
      </c>
      <c r="C330" t="s">
        <v>947</v>
      </c>
      <c r="D330" t="s">
        <v>949</v>
      </c>
      <c r="I330" t="s">
        <v>948</v>
      </c>
      <c r="J330" t="s">
        <v>949</v>
      </c>
      <c r="K330" t="s">
        <v>947</v>
      </c>
    </row>
    <row r="331" spans="2:11" hidden="1" x14ac:dyDescent="0.25">
      <c r="B331" t="s">
        <v>950</v>
      </c>
      <c r="C331" t="s">
        <v>952</v>
      </c>
      <c r="D331" t="s">
        <v>951</v>
      </c>
      <c r="I331" t="s">
        <v>950</v>
      </c>
      <c r="J331" t="s">
        <v>951</v>
      </c>
      <c r="K331" t="s">
        <v>952</v>
      </c>
    </row>
    <row r="332" spans="2:11" hidden="1" x14ac:dyDescent="0.25">
      <c r="B332" t="s">
        <v>953</v>
      </c>
      <c r="C332" t="s">
        <v>955</v>
      </c>
      <c r="D332" t="s">
        <v>954</v>
      </c>
      <c r="I332" t="s">
        <v>953</v>
      </c>
      <c r="J332" t="s">
        <v>954</v>
      </c>
      <c r="K332" t="s">
        <v>955</v>
      </c>
    </row>
    <row r="333" spans="2:11" hidden="1" x14ac:dyDescent="0.25">
      <c r="B333" t="s">
        <v>956</v>
      </c>
      <c r="C333" t="s">
        <v>958</v>
      </c>
      <c r="D333" t="s">
        <v>957</v>
      </c>
      <c r="I333" t="s">
        <v>956</v>
      </c>
      <c r="J333" t="s">
        <v>957</v>
      </c>
      <c r="K333" t="s">
        <v>958</v>
      </c>
    </row>
    <row r="334" spans="2:11" hidden="1" x14ac:dyDescent="0.25">
      <c r="B334" t="s">
        <v>960</v>
      </c>
      <c r="C334" t="s">
        <v>962</v>
      </c>
      <c r="D334" t="s">
        <v>961</v>
      </c>
      <c r="I334" t="s">
        <v>960</v>
      </c>
      <c r="J334" t="s">
        <v>961</v>
      </c>
      <c r="K334" t="s">
        <v>962</v>
      </c>
    </row>
    <row r="335" spans="2:11" hidden="1" x14ac:dyDescent="0.25">
      <c r="B335" t="s">
        <v>963</v>
      </c>
      <c r="C335" t="s">
        <v>962</v>
      </c>
      <c r="D335" t="s">
        <v>964</v>
      </c>
      <c r="I335" t="s">
        <v>963</v>
      </c>
      <c r="J335" t="s">
        <v>964</v>
      </c>
      <c r="K335" t="s">
        <v>962</v>
      </c>
    </row>
    <row r="336" spans="2:11" hidden="1" x14ac:dyDescent="0.25">
      <c r="B336" t="s">
        <v>965</v>
      </c>
      <c r="C336" t="s">
        <v>967</v>
      </c>
      <c r="D336" t="s">
        <v>966</v>
      </c>
      <c r="I336" t="s">
        <v>965</v>
      </c>
      <c r="J336" t="s">
        <v>966</v>
      </c>
      <c r="K336" t="s">
        <v>967</v>
      </c>
    </row>
    <row r="337" spans="2:11" hidden="1" x14ac:dyDescent="0.25">
      <c r="B337" t="s">
        <v>968</v>
      </c>
      <c r="C337" t="s">
        <v>967</v>
      </c>
      <c r="D337" t="s">
        <v>969</v>
      </c>
      <c r="I337" t="s">
        <v>968</v>
      </c>
      <c r="J337" t="s">
        <v>969</v>
      </c>
      <c r="K337" t="s">
        <v>967</v>
      </c>
    </row>
    <row r="338" spans="2:11" hidden="1" x14ac:dyDescent="0.25">
      <c r="B338" t="s">
        <v>970</v>
      </c>
      <c r="C338" t="s">
        <v>972</v>
      </c>
      <c r="D338" t="s">
        <v>971</v>
      </c>
      <c r="I338" t="s">
        <v>970</v>
      </c>
      <c r="J338" t="s">
        <v>971</v>
      </c>
      <c r="K338" t="s">
        <v>972</v>
      </c>
    </row>
    <row r="339" spans="2:11" hidden="1" x14ac:dyDescent="0.25">
      <c r="B339" t="s">
        <v>973</v>
      </c>
      <c r="C339" t="s">
        <v>972</v>
      </c>
      <c r="D339" t="s">
        <v>974</v>
      </c>
      <c r="I339" t="s">
        <v>973</v>
      </c>
      <c r="J339" t="s">
        <v>974</v>
      </c>
      <c r="K339" t="s">
        <v>972</v>
      </c>
    </row>
    <row r="340" spans="2:11" hidden="1" x14ac:dyDescent="0.25">
      <c r="B340" t="s">
        <v>975</v>
      </c>
      <c r="C340" t="s">
        <v>972</v>
      </c>
      <c r="D340" t="s">
        <v>976</v>
      </c>
      <c r="I340" t="s">
        <v>975</v>
      </c>
      <c r="J340" t="s">
        <v>976</v>
      </c>
      <c r="K340" t="s">
        <v>972</v>
      </c>
    </row>
    <row r="341" spans="2:11" hidden="1" x14ac:dyDescent="0.25">
      <c r="B341" t="s">
        <v>978</v>
      </c>
      <c r="C341" t="s">
        <v>980</v>
      </c>
      <c r="D341" t="s">
        <v>979</v>
      </c>
      <c r="I341" t="s">
        <v>978</v>
      </c>
      <c r="J341" t="s">
        <v>979</v>
      </c>
      <c r="K341" t="s">
        <v>980</v>
      </c>
    </row>
    <row r="342" spans="2:11" hidden="1" x14ac:dyDescent="0.25">
      <c r="B342" t="s">
        <v>981</v>
      </c>
      <c r="C342" t="s">
        <v>983</v>
      </c>
      <c r="D342" t="s">
        <v>982</v>
      </c>
      <c r="I342" t="s">
        <v>981</v>
      </c>
      <c r="J342" t="s">
        <v>982</v>
      </c>
      <c r="K342" t="s">
        <v>983</v>
      </c>
    </row>
    <row r="343" spans="2:11" hidden="1" x14ac:dyDescent="0.25">
      <c r="B343" t="s">
        <v>984</v>
      </c>
      <c r="C343" t="s">
        <v>986</v>
      </c>
      <c r="D343" t="s">
        <v>985</v>
      </c>
      <c r="I343" t="s">
        <v>984</v>
      </c>
      <c r="J343" t="s">
        <v>985</v>
      </c>
      <c r="K343" t="s">
        <v>986</v>
      </c>
    </row>
    <row r="344" spans="2:11" hidden="1" x14ac:dyDescent="0.25">
      <c r="B344" t="s">
        <v>987</v>
      </c>
      <c r="C344" t="s">
        <v>989</v>
      </c>
      <c r="D344" t="s">
        <v>988</v>
      </c>
      <c r="I344" t="s">
        <v>987</v>
      </c>
      <c r="J344" t="s">
        <v>988</v>
      </c>
      <c r="K344" t="s">
        <v>989</v>
      </c>
    </row>
    <row r="345" spans="2:11" hidden="1" x14ac:dyDescent="0.25">
      <c r="B345" t="s">
        <v>991</v>
      </c>
      <c r="C345" t="s">
        <v>993</v>
      </c>
      <c r="D345" t="s">
        <v>992</v>
      </c>
      <c r="I345" t="s">
        <v>991</v>
      </c>
      <c r="J345" t="s">
        <v>992</v>
      </c>
      <c r="K345" t="s">
        <v>993</v>
      </c>
    </row>
    <row r="346" spans="2:11" hidden="1" x14ac:dyDescent="0.25">
      <c r="B346" t="s">
        <v>995</v>
      </c>
      <c r="C346" t="s">
        <v>997</v>
      </c>
      <c r="D346" t="s">
        <v>996</v>
      </c>
      <c r="I346" t="s">
        <v>995</v>
      </c>
      <c r="J346" t="s">
        <v>996</v>
      </c>
      <c r="K346" t="s">
        <v>997</v>
      </c>
    </row>
    <row r="347" spans="2:11" hidden="1" x14ac:dyDescent="0.25">
      <c r="B347" t="s">
        <v>999</v>
      </c>
      <c r="C347" t="s">
        <v>997</v>
      </c>
      <c r="D347" t="s">
        <v>1000</v>
      </c>
      <c r="I347" t="s">
        <v>999</v>
      </c>
      <c r="J347" t="s">
        <v>1000</v>
      </c>
      <c r="K347" t="s">
        <v>997</v>
      </c>
    </row>
    <row r="348" spans="2:11" hidden="1" x14ac:dyDescent="0.25">
      <c r="B348" t="s">
        <v>1001</v>
      </c>
      <c r="C348" t="s">
        <v>1003</v>
      </c>
      <c r="D348" t="s">
        <v>1002</v>
      </c>
      <c r="I348" t="s">
        <v>1001</v>
      </c>
      <c r="J348" t="s">
        <v>1002</v>
      </c>
      <c r="K348" t="s">
        <v>1003</v>
      </c>
    </row>
    <row r="349" spans="2:11" hidden="1" x14ac:dyDescent="0.25">
      <c r="B349" t="s">
        <v>1004</v>
      </c>
      <c r="C349" t="s">
        <v>1006</v>
      </c>
      <c r="D349" t="s">
        <v>1005</v>
      </c>
      <c r="I349" t="s">
        <v>1004</v>
      </c>
      <c r="J349" t="s">
        <v>1005</v>
      </c>
      <c r="K349" t="s">
        <v>1006</v>
      </c>
    </row>
    <row r="350" spans="2:11" hidden="1" x14ac:dyDescent="0.25">
      <c r="B350" t="s">
        <v>1007</v>
      </c>
      <c r="C350" t="s">
        <v>1009</v>
      </c>
      <c r="D350" t="s">
        <v>1008</v>
      </c>
      <c r="I350" t="s">
        <v>1007</v>
      </c>
      <c r="J350" t="s">
        <v>1008</v>
      </c>
      <c r="K350" t="s">
        <v>1009</v>
      </c>
    </row>
    <row r="351" spans="2:11" hidden="1" x14ac:dyDescent="0.25">
      <c r="B351" t="s">
        <v>1010</v>
      </c>
      <c r="C351" t="s">
        <v>1012</v>
      </c>
      <c r="D351" t="s">
        <v>1011</v>
      </c>
      <c r="I351" t="s">
        <v>1010</v>
      </c>
      <c r="J351" t="s">
        <v>1011</v>
      </c>
      <c r="K351" t="s">
        <v>1012</v>
      </c>
    </row>
    <row r="352" spans="2:11" hidden="1" x14ac:dyDescent="0.25">
      <c r="B352" t="s">
        <v>1014</v>
      </c>
      <c r="C352" t="s">
        <v>1016</v>
      </c>
      <c r="D352" t="s">
        <v>1015</v>
      </c>
      <c r="I352" t="s">
        <v>1014</v>
      </c>
      <c r="J352" t="s">
        <v>1015</v>
      </c>
      <c r="K352" t="s">
        <v>1016</v>
      </c>
    </row>
    <row r="353" spans="2:11" hidden="1" x14ac:dyDescent="0.25">
      <c r="B353" t="s">
        <v>1017</v>
      </c>
      <c r="C353" t="s">
        <v>1019</v>
      </c>
      <c r="D353" t="s">
        <v>1018</v>
      </c>
      <c r="I353" t="s">
        <v>1017</v>
      </c>
      <c r="J353" t="s">
        <v>1018</v>
      </c>
      <c r="K353" t="s">
        <v>1019</v>
      </c>
    </row>
    <row r="354" spans="2:11" hidden="1" x14ac:dyDescent="0.25">
      <c r="B354" t="s">
        <v>1020</v>
      </c>
      <c r="C354" t="s">
        <v>1022</v>
      </c>
      <c r="D354" t="s">
        <v>1021</v>
      </c>
      <c r="I354" t="s">
        <v>1020</v>
      </c>
      <c r="J354" t="s">
        <v>1021</v>
      </c>
      <c r="K354" t="s">
        <v>1022</v>
      </c>
    </row>
    <row r="355" spans="2:11" hidden="1" x14ac:dyDescent="0.25">
      <c r="B355" t="s">
        <v>1023</v>
      </c>
      <c r="C355" t="s">
        <v>1025</v>
      </c>
      <c r="D355" t="s">
        <v>1024</v>
      </c>
      <c r="I355" t="s">
        <v>1023</v>
      </c>
      <c r="J355" t="s">
        <v>1024</v>
      </c>
      <c r="K355" t="s">
        <v>1025</v>
      </c>
    </row>
    <row r="356" spans="2:11" hidden="1" x14ac:dyDescent="0.25">
      <c r="B356" t="s">
        <v>1026</v>
      </c>
      <c r="C356" t="s">
        <v>1028</v>
      </c>
      <c r="D356" t="s">
        <v>1027</v>
      </c>
      <c r="I356" t="s">
        <v>1026</v>
      </c>
      <c r="J356" t="s">
        <v>1027</v>
      </c>
      <c r="K356" t="s">
        <v>1028</v>
      </c>
    </row>
    <row r="357" spans="2:11" hidden="1" x14ac:dyDescent="0.25">
      <c r="B357" t="s">
        <v>1029</v>
      </c>
      <c r="C357" t="s">
        <v>1031</v>
      </c>
      <c r="D357" t="s">
        <v>1030</v>
      </c>
      <c r="I357" t="s">
        <v>1029</v>
      </c>
      <c r="J357" t="s">
        <v>1030</v>
      </c>
      <c r="K357" t="s">
        <v>1031</v>
      </c>
    </row>
    <row r="358" spans="2:11" hidden="1" x14ac:dyDescent="0.25">
      <c r="B358" t="s">
        <v>1032</v>
      </c>
      <c r="C358" t="s">
        <v>1034</v>
      </c>
      <c r="D358" t="s">
        <v>1033</v>
      </c>
      <c r="I358" t="s">
        <v>1032</v>
      </c>
      <c r="J358" t="s">
        <v>1033</v>
      </c>
      <c r="K358" t="s">
        <v>1034</v>
      </c>
    </row>
    <row r="359" spans="2:11" hidden="1" x14ac:dyDescent="0.25">
      <c r="B359" t="s">
        <v>1035</v>
      </c>
      <c r="C359" t="s">
        <v>1037</v>
      </c>
      <c r="D359" t="s">
        <v>1036</v>
      </c>
      <c r="I359" t="s">
        <v>1035</v>
      </c>
      <c r="J359" t="s">
        <v>1036</v>
      </c>
      <c r="K359" t="s">
        <v>1037</v>
      </c>
    </row>
    <row r="360" spans="2:11" hidden="1" x14ac:dyDescent="0.25">
      <c r="B360" t="s">
        <v>1038</v>
      </c>
      <c r="C360" t="s">
        <v>1040</v>
      </c>
      <c r="D360" t="s">
        <v>1039</v>
      </c>
      <c r="I360" t="s">
        <v>1038</v>
      </c>
      <c r="J360" t="s">
        <v>1039</v>
      </c>
      <c r="K360" t="s">
        <v>1040</v>
      </c>
    </row>
    <row r="361" spans="2:11" hidden="1" x14ac:dyDescent="0.25">
      <c r="B361" t="s">
        <v>1041</v>
      </c>
      <c r="C361" t="s">
        <v>1043</v>
      </c>
      <c r="D361" t="s">
        <v>1042</v>
      </c>
      <c r="I361" t="s">
        <v>1041</v>
      </c>
      <c r="J361" t="s">
        <v>1042</v>
      </c>
      <c r="K361" t="s">
        <v>1043</v>
      </c>
    </row>
    <row r="362" spans="2:11" hidden="1" x14ac:dyDescent="0.25">
      <c r="B362" t="s">
        <v>1044</v>
      </c>
      <c r="C362" t="s">
        <v>1043</v>
      </c>
      <c r="D362" t="s">
        <v>1045</v>
      </c>
      <c r="I362" t="s">
        <v>1044</v>
      </c>
      <c r="J362" t="s">
        <v>1045</v>
      </c>
      <c r="K362" t="s">
        <v>1043</v>
      </c>
    </row>
    <row r="363" spans="2:11" hidden="1" x14ac:dyDescent="0.25">
      <c r="B363" t="s">
        <v>1046</v>
      </c>
      <c r="C363" t="s">
        <v>1048</v>
      </c>
      <c r="D363" t="s">
        <v>1047</v>
      </c>
      <c r="I363" t="s">
        <v>1046</v>
      </c>
      <c r="J363" t="s">
        <v>1047</v>
      </c>
      <c r="K363" t="s">
        <v>1048</v>
      </c>
    </row>
    <row r="364" spans="2:11" hidden="1" x14ac:dyDescent="0.25">
      <c r="B364" t="s">
        <v>1049</v>
      </c>
      <c r="C364" t="s">
        <v>1051</v>
      </c>
      <c r="D364" t="s">
        <v>1050</v>
      </c>
      <c r="I364" t="s">
        <v>1049</v>
      </c>
      <c r="J364" t="s">
        <v>1050</v>
      </c>
      <c r="K364" t="s">
        <v>1051</v>
      </c>
    </row>
    <row r="365" spans="2:11" hidden="1" x14ac:dyDescent="0.25">
      <c r="B365" t="s">
        <v>1052</v>
      </c>
      <c r="C365" t="s">
        <v>1051</v>
      </c>
      <c r="D365" t="s">
        <v>1053</v>
      </c>
      <c r="I365" t="s">
        <v>1052</v>
      </c>
      <c r="J365" t="s">
        <v>1053</v>
      </c>
      <c r="K365" t="s">
        <v>1051</v>
      </c>
    </row>
    <row r="366" spans="2:11" hidden="1" x14ac:dyDescent="0.25">
      <c r="B366" t="s">
        <v>1054</v>
      </c>
      <c r="C366" t="s">
        <v>1056</v>
      </c>
      <c r="D366" t="s">
        <v>1055</v>
      </c>
      <c r="I366" t="s">
        <v>1054</v>
      </c>
      <c r="J366" t="s">
        <v>1055</v>
      </c>
      <c r="K366" t="s">
        <v>1056</v>
      </c>
    </row>
    <row r="367" spans="2:11" hidden="1" x14ac:dyDescent="0.25">
      <c r="B367" t="s">
        <v>1057</v>
      </c>
      <c r="C367" t="s">
        <v>1059</v>
      </c>
      <c r="D367" t="s">
        <v>1058</v>
      </c>
      <c r="I367" t="s">
        <v>1057</v>
      </c>
      <c r="J367" t="s">
        <v>1058</v>
      </c>
      <c r="K367" t="s">
        <v>1059</v>
      </c>
    </row>
    <row r="368" spans="2:11" hidden="1" x14ac:dyDescent="0.25">
      <c r="B368" t="s">
        <v>1060</v>
      </c>
      <c r="C368" t="s">
        <v>1062</v>
      </c>
      <c r="D368" t="s">
        <v>1061</v>
      </c>
      <c r="I368" t="s">
        <v>1060</v>
      </c>
      <c r="J368" t="s">
        <v>1061</v>
      </c>
      <c r="K368" t="s">
        <v>1062</v>
      </c>
    </row>
    <row r="369" spans="2:11" hidden="1" x14ac:dyDescent="0.25">
      <c r="B369" t="s">
        <v>1063</v>
      </c>
      <c r="C369" t="s">
        <v>1065</v>
      </c>
      <c r="D369" t="s">
        <v>1064</v>
      </c>
      <c r="I369" t="s">
        <v>1063</v>
      </c>
      <c r="J369" t="s">
        <v>1064</v>
      </c>
      <c r="K369" t="s">
        <v>1065</v>
      </c>
    </row>
    <row r="370" spans="2:11" hidden="1" x14ac:dyDescent="0.25">
      <c r="B370" t="s">
        <v>1066</v>
      </c>
      <c r="C370" t="s">
        <v>1068</v>
      </c>
      <c r="D370" t="s">
        <v>1067</v>
      </c>
      <c r="I370" t="s">
        <v>1066</v>
      </c>
      <c r="J370" t="s">
        <v>1067</v>
      </c>
      <c r="K370" t="s">
        <v>1068</v>
      </c>
    </row>
    <row r="371" spans="2:11" hidden="1" x14ac:dyDescent="0.25">
      <c r="B371" t="s">
        <v>1069</v>
      </c>
      <c r="C371" t="s">
        <v>1071</v>
      </c>
      <c r="D371" t="s">
        <v>1070</v>
      </c>
      <c r="I371" t="s">
        <v>1069</v>
      </c>
      <c r="J371" t="s">
        <v>1070</v>
      </c>
      <c r="K371" t="s">
        <v>1071</v>
      </c>
    </row>
    <row r="372" spans="2:11" hidden="1" x14ac:dyDescent="0.25">
      <c r="B372" t="s">
        <v>1072</v>
      </c>
      <c r="C372" t="s">
        <v>1071</v>
      </c>
      <c r="D372" t="s">
        <v>1073</v>
      </c>
      <c r="I372" t="s">
        <v>1072</v>
      </c>
      <c r="J372" t="s">
        <v>1073</v>
      </c>
      <c r="K372" t="s">
        <v>1071</v>
      </c>
    </row>
    <row r="373" spans="2:11" hidden="1" x14ac:dyDescent="0.25">
      <c r="B373" t="s">
        <v>1074</v>
      </c>
      <c r="C373" t="s">
        <v>1071</v>
      </c>
      <c r="D373" t="s">
        <v>1075</v>
      </c>
      <c r="I373" t="s">
        <v>1074</v>
      </c>
      <c r="J373" t="s">
        <v>1075</v>
      </c>
      <c r="K373" t="s">
        <v>1071</v>
      </c>
    </row>
    <row r="374" spans="2:11" hidden="1" x14ac:dyDescent="0.25">
      <c r="B374" t="s">
        <v>1077</v>
      </c>
      <c r="C374" t="s">
        <v>1071</v>
      </c>
      <c r="D374" t="s">
        <v>1078</v>
      </c>
      <c r="I374" t="s">
        <v>1077</v>
      </c>
      <c r="J374" t="s">
        <v>1078</v>
      </c>
      <c r="K374" t="s">
        <v>1071</v>
      </c>
    </row>
    <row r="375" spans="2:11" hidden="1" x14ac:dyDescent="0.25">
      <c r="B375" t="s">
        <v>1079</v>
      </c>
      <c r="C375" t="s">
        <v>1071</v>
      </c>
      <c r="D375" t="s">
        <v>1080</v>
      </c>
      <c r="I375" t="s">
        <v>1079</v>
      </c>
      <c r="J375" t="s">
        <v>1080</v>
      </c>
      <c r="K375" t="s">
        <v>1071</v>
      </c>
    </row>
    <row r="376" spans="2:11" hidden="1" x14ac:dyDescent="0.25">
      <c r="B376" t="s">
        <v>1081</v>
      </c>
      <c r="C376" t="s">
        <v>1083</v>
      </c>
      <c r="D376" t="s">
        <v>1082</v>
      </c>
      <c r="I376" t="s">
        <v>1081</v>
      </c>
      <c r="J376" t="s">
        <v>1082</v>
      </c>
      <c r="K376" t="s">
        <v>1083</v>
      </c>
    </row>
    <row r="377" spans="2:11" hidden="1" x14ac:dyDescent="0.25">
      <c r="B377" t="s">
        <v>1084</v>
      </c>
      <c r="C377" t="s">
        <v>1086</v>
      </c>
      <c r="D377" t="s">
        <v>1085</v>
      </c>
      <c r="I377" t="s">
        <v>1084</v>
      </c>
      <c r="J377" t="s">
        <v>1085</v>
      </c>
      <c r="K377" t="s">
        <v>1086</v>
      </c>
    </row>
    <row r="378" spans="2:11" hidden="1" x14ac:dyDescent="0.25">
      <c r="B378" t="s">
        <v>2044</v>
      </c>
      <c r="C378" t="s">
        <v>1086</v>
      </c>
      <c r="D378" t="s">
        <v>2258</v>
      </c>
      <c r="I378" t="s">
        <v>2044</v>
      </c>
      <c r="J378" t="s">
        <v>2258</v>
      </c>
      <c r="K378" t="s">
        <v>1086</v>
      </c>
    </row>
    <row r="379" spans="2:11" hidden="1" x14ac:dyDescent="0.25">
      <c r="B379" t="s">
        <v>1087</v>
      </c>
      <c r="C379" t="s">
        <v>1089</v>
      </c>
      <c r="D379" t="s">
        <v>1088</v>
      </c>
      <c r="I379" t="s">
        <v>1087</v>
      </c>
      <c r="J379" t="s">
        <v>1088</v>
      </c>
      <c r="K379" t="s">
        <v>1089</v>
      </c>
    </row>
    <row r="380" spans="2:11" hidden="1" x14ac:dyDescent="0.25">
      <c r="B380" t="s">
        <v>1090</v>
      </c>
      <c r="C380" t="s">
        <v>1092</v>
      </c>
      <c r="D380" t="s">
        <v>1091</v>
      </c>
      <c r="I380" t="s">
        <v>1090</v>
      </c>
      <c r="J380" t="s">
        <v>1091</v>
      </c>
      <c r="K380" t="s">
        <v>1092</v>
      </c>
    </row>
    <row r="381" spans="2:11" hidden="1" x14ac:dyDescent="0.25">
      <c r="B381" t="s">
        <v>1093</v>
      </c>
      <c r="C381" t="s">
        <v>1095</v>
      </c>
      <c r="D381" t="s">
        <v>1094</v>
      </c>
      <c r="I381" t="s">
        <v>1093</v>
      </c>
      <c r="J381" t="s">
        <v>1094</v>
      </c>
      <c r="K381" t="s">
        <v>1095</v>
      </c>
    </row>
    <row r="382" spans="2:11" hidden="1" x14ac:dyDescent="0.25">
      <c r="B382" t="s">
        <v>1097</v>
      </c>
      <c r="C382" t="s">
        <v>1095</v>
      </c>
      <c r="D382" t="s">
        <v>1098</v>
      </c>
      <c r="I382" t="s">
        <v>1097</v>
      </c>
      <c r="J382" t="s">
        <v>1098</v>
      </c>
      <c r="K382" t="s">
        <v>1095</v>
      </c>
    </row>
    <row r="383" spans="2:11" hidden="1" x14ac:dyDescent="0.25">
      <c r="B383" t="s">
        <v>1099</v>
      </c>
      <c r="C383" t="s">
        <v>1101</v>
      </c>
      <c r="D383" t="s">
        <v>1100</v>
      </c>
      <c r="I383" t="s">
        <v>1099</v>
      </c>
      <c r="J383" t="s">
        <v>1100</v>
      </c>
      <c r="K383" t="s">
        <v>1101</v>
      </c>
    </row>
    <row r="384" spans="2:11" hidden="1" x14ac:dyDescent="0.25">
      <c r="B384" t="s">
        <v>1102</v>
      </c>
      <c r="C384" t="s">
        <v>1104</v>
      </c>
      <c r="D384" t="s">
        <v>1103</v>
      </c>
      <c r="I384" t="s">
        <v>1102</v>
      </c>
      <c r="J384" t="s">
        <v>1103</v>
      </c>
      <c r="K384" t="s">
        <v>1104</v>
      </c>
    </row>
    <row r="385" spans="2:11" hidden="1" x14ac:dyDescent="0.25">
      <c r="B385" t="s">
        <v>1105</v>
      </c>
      <c r="C385" t="s">
        <v>1107</v>
      </c>
      <c r="D385" t="s">
        <v>1106</v>
      </c>
      <c r="I385" t="s">
        <v>1105</v>
      </c>
      <c r="J385" t="s">
        <v>1106</v>
      </c>
      <c r="K385" t="s">
        <v>1107</v>
      </c>
    </row>
    <row r="386" spans="2:11" hidden="1" x14ac:dyDescent="0.25">
      <c r="B386" t="s">
        <v>1108</v>
      </c>
      <c r="C386" t="s">
        <v>1110</v>
      </c>
      <c r="D386" t="s">
        <v>1109</v>
      </c>
      <c r="I386" t="s">
        <v>1108</v>
      </c>
      <c r="J386" t="s">
        <v>1109</v>
      </c>
      <c r="K386" t="s">
        <v>1110</v>
      </c>
    </row>
    <row r="387" spans="2:11" hidden="1" x14ac:dyDescent="0.25">
      <c r="B387" t="s">
        <v>1111</v>
      </c>
      <c r="C387" t="s">
        <v>1113</v>
      </c>
      <c r="D387" t="s">
        <v>1112</v>
      </c>
      <c r="I387" t="s">
        <v>1111</v>
      </c>
      <c r="J387" t="s">
        <v>1112</v>
      </c>
      <c r="K387" t="s">
        <v>1113</v>
      </c>
    </row>
    <row r="388" spans="2:11" hidden="1" x14ac:dyDescent="0.25">
      <c r="B388" t="s">
        <v>1114</v>
      </c>
      <c r="C388" t="s">
        <v>1116</v>
      </c>
      <c r="D388" t="s">
        <v>1115</v>
      </c>
      <c r="I388" t="s">
        <v>1114</v>
      </c>
      <c r="J388" t="s">
        <v>1115</v>
      </c>
      <c r="K388" t="s">
        <v>1116</v>
      </c>
    </row>
    <row r="389" spans="2:11" hidden="1" x14ac:dyDescent="0.25">
      <c r="B389" t="s">
        <v>1117</v>
      </c>
      <c r="C389" t="s">
        <v>1116</v>
      </c>
      <c r="D389" t="s">
        <v>1118</v>
      </c>
      <c r="I389" t="s">
        <v>1117</v>
      </c>
      <c r="J389" t="s">
        <v>1118</v>
      </c>
      <c r="K389" t="s">
        <v>1116</v>
      </c>
    </row>
    <row r="390" spans="2:11" hidden="1" x14ac:dyDescent="0.25">
      <c r="B390" t="s">
        <v>1119</v>
      </c>
      <c r="C390" t="s">
        <v>1121</v>
      </c>
      <c r="D390" t="s">
        <v>1120</v>
      </c>
      <c r="I390" t="s">
        <v>1119</v>
      </c>
      <c r="J390" t="s">
        <v>1120</v>
      </c>
      <c r="K390" t="s">
        <v>1121</v>
      </c>
    </row>
    <row r="391" spans="2:11" hidden="1" x14ac:dyDescent="0.25">
      <c r="B391" t="s">
        <v>1122</v>
      </c>
      <c r="C391" t="s">
        <v>1124</v>
      </c>
      <c r="D391" t="s">
        <v>1123</v>
      </c>
      <c r="I391" t="s">
        <v>1122</v>
      </c>
      <c r="J391" t="s">
        <v>1123</v>
      </c>
      <c r="K391" t="s">
        <v>1124</v>
      </c>
    </row>
    <row r="392" spans="2:11" hidden="1" x14ac:dyDescent="0.25">
      <c r="B392" t="s">
        <v>1125</v>
      </c>
      <c r="C392" t="s">
        <v>1127</v>
      </c>
      <c r="D392" t="s">
        <v>1126</v>
      </c>
      <c r="I392" t="s">
        <v>1125</v>
      </c>
      <c r="J392" t="s">
        <v>1126</v>
      </c>
      <c r="K392" t="s">
        <v>1127</v>
      </c>
    </row>
    <row r="393" spans="2:11" hidden="1" x14ac:dyDescent="0.25">
      <c r="B393" t="s">
        <v>1128</v>
      </c>
      <c r="C393" t="s">
        <v>1095</v>
      </c>
      <c r="D393" t="s">
        <v>1129</v>
      </c>
      <c r="I393" t="s">
        <v>1128</v>
      </c>
      <c r="J393" t="s">
        <v>1129</v>
      </c>
      <c r="K393" t="s">
        <v>1095</v>
      </c>
    </row>
    <row r="394" spans="2:11" hidden="1" x14ac:dyDescent="0.25">
      <c r="B394" t="s">
        <v>1130</v>
      </c>
      <c r="C394" t="s">
        <v>1132</v>
      </c>
      <c r="D394" t="s">
        <v>1131</v>
      </c>
      <c r="I394" t="s">
        <v>1130</v>
      </c>
      <c r="J394" t="s">
        <v>1131</v>
      </c>
      <c r="K394" t="s">
        <v>1132</v>
      </c>
    </row>
    <row r="395" spans="2:11" hidden="1" x14ac:dyDescent="0.25">
      <c r="B395" t="s">
        <v>1133</v>
      </c>
      <c r="C395" t="s">
        <v>1135</v>
      </c>
      <c r="D395" t="s">
        <v>1134</v>
      </c>
      <c r="I395" t="s">
        <v>1133</v>
      </c>
      <c r="J395" t="s">
        <v>1134</v>
      </c>
      <c r="K395" t="s">
        <v>1135</v>
      </c>
    </row>
    <row r="396" spans="2:11" hidden="1" x14ac:dyDescent="0.25">
      <c r="B396" t="s">
        <v>1136</v>
      </c>
      <c r="C396" t="s">
        <v>1138</v>
      </c>
      <c r="D396" t="s">
        <v>1137</v>
      </c>
      <c r="I396" t="s">
        <v>1136</v>
      </c>
      <c r="J396" t="s">
        <v>1137</v>
      </c>
      <c r="K396" t="s">
        <v>1138</v>
      </c>
    </row>
    <row r="397" spans="2:11" hidden="1" x14ac:dyDescent="0.25">
      <c r="B397" t="s">
        <v>1139</v>
      </c>
      <c r="C397" t="s">
        <v>1141</v>
      </c>
      <c r="D397" t="s">
        <v>1140</v>
      </c>
      <c r="I397" t="s">
        <v>1139</v>
      </c>
      <c r="J397" t="s">
        <v>1140</v>
      </c>
      <c r="K397" t="s">
        <v>1141</v>
      </c>
    </row>
    <row r="398" spans="2:11" hidden="1" x14ac:dyDescent="0.25">
      <c r="B398" t="s">
        <v>1142</v>
      </c>
      <c r="C398" t="s">
        <v>1144</v>
      </c>
      <c r="D398" t="s">
        <v>1143</v>
      </c>
      <c r="I398" t="s">
        <v>1142</v>
      </c>
      <c r="J398" t="s">
        <v>1143</v>
      </c>
      <c r="K398" t="s">
        <v>1144</v>
      </c>
    </row>
    <row r="399" spans="2:11" hidden="1" x14ac:dyDescent="0.25">
      <c r="B399" t="s">
        <v>1145</v>
      </c>
      <c r="C399" t="s">
        <v>1144</v>
      </c>
      <c r="D399" t="s">
        <v>1146</v>
      </c>
      <c r="I399" t="s">
        <v>1145</v>
      </c>
      <c r="J399" t="s">
        <v>1146</v>
      </c>
      <c r="K399" t="s">
        <v>1144</v>
      </c>
    </row>
    <row r="400" spans="2:11" hidden="1" x14ac:dyDescent="0.25">
      <c r="B400" t="s">
        <v>1147</v>
      </c>
      <c r="C400" t="s">
        <v>1149</v>
      </c>
      <c r="D400" t="s">
        <v>1148</v>
      </c>
      <c r="I400" t="s">
        <v>1147</v>
      </c>
      <c r="J400" t="s">
        <v>1148</v>
      </c>
      <c r="K400" t="s">
        <v>1149</v>
      </c>
    </row>
    <row r="401" spans="2:11" hidden="1" x14ac:dyDescent="0.25">
      <c r="B401" t="s">
        <v>1150</v>
      </c>
      <c r="C401" t="s">
        <v>1149</v>
      </c>
      <c r="D401" t="s">
        <v>1151</v>
      </c>
      <c r="I401" t="s">
        <v>1150</v>
      </c>
      <c r="J401" t="s">
        <v>1151</v>
      </c>
      <c r="K401" t="s">
        <v>1149</v>
      </c>
    </row>
    <row r="402" spans="2:11" hidden="1" x14ac:dyDescent="0.25">
      <c r="B402" t="s">
        <v>1152</v>
      </c>
      <c r="C402" t="s">
        <v>1154</v>
      </c>
      <c r="D402" t="s">
        <v>1153</v>
      </c>
      <c r="I402" t="s">
        <v>1152</v>
      </c>
      <c r="J402" t="s">
        <v>1153</v>
      </c>
      <c r="K402" t="s">
        <v>1154</v>
      </c>
    </row>
    <row r="403" spans="2:11" hidden="1" x14ac:dyDescent="0.25">
      <c r="B403" t="s">
        <v>1155</v>
      </c>
      <c r="C403" t="s">
        <v>1154</v>
      </c>
      <c r="D403" t="s">
        <v>1156</v>
      </c>
      <c r="I403" t="s">
        <v>1155</v>
      </c>
      <c r="J403" t="s">
        <v>1156</v>
      </c>
      <c r="K403" t="s">
        <v>1154</v>
      </c>
    </row>
    <row r="404" spans="2:11" hidden="1" x14ac:dyDescent="0.25">
      <c r="B404" t="s">
        <v>1157</v>
      </c>
      <c r="C404" t="s">
        <v>1159</v>
      </c>
      <c r="D404" t="s">
        <v>1158</v>
      </c>
      <c r="I404" t="s">
        <v>1157</v>
      </c>
      <c r="J404" t="s">
        <v>1158</v>
      </c>
      <c r="K404" t="s">
        <v>1159</v>
      </c>
    </row>
    <row r="405" spans="2:11" hidden="1" x14ac:dyDescent="0.25">
      <c r="B405" t="s">
        <v>1160</v>
      </c>
      <c r="C405" t="s">
        <v>1159</v>
      </c>
      <c r="D405" t="s">
        <v>1161</v>
      </c>
      <c r="I405" t="s">
        <v>1160</v>
      </c>
      <c r="J405" t="s">
        <v>1161</v>
      </c>
      <c r="K405" t="s">
        <v>1159</v>
      </c>
    </row>
    <row r="406" spans="2:11" hidden="1" x14ac:dyDescent="0.25">
      <c r="B406" t="s">
        <v>1162</v>
      </c>
      <c r="C406" t="s">
        <v>1164</v>
      </c>
      <c r="D406" t="s">
        <v>1163</v>
      </c>
      <c r="I406" t="s">
        <v>1162</v>
      </c>
      <c r="J406" t="s">
        <v>1163</v>
      </c>
      <c r="K406" t="s">
        <v>1164</v>
      </c>
    </row>
    <row r="407" spans="2:11" hidden="1" x14ac:dyDescent="0.25">
      <c r="B407" t="s">
        <v>1165</v>
      </c>
      <c r="C407" t="s">
        <v>1167</v>
      </c>
      <c r="D407" t="s">
        <v>1166</v>
      </c>
      <c r="I407" t="s">
        <v>1165</v>
      </c>
      <c r="J407" t="s">
        <v>1166</v>
      </c>
      <c r="K407" t="s">
        <v>1167</v>
      </c>
    </row>
    <row r="408" spans="2:11" hidden="1" x14ac:dyDescent="0.25">
      <c r="B408" t="s">
        <v>1168</v>
      </c>
      <c r="C408" t="s">
        <v>1169</v>
      </c>
      <c r="D408" t="s">
        <v>2253</v>
      </c>
      <c r="I408" t="s">
        <v>1168</v>
      </c>
      <c r="J408" t="s">
        <v>2253</v>
      </c>
      <c r="K408" t="s">
        <v>1169</v>
      </c>
    </row>
    <row r="409" spans="2:11" hidden="1" x14ac:dyDescent="0.25">
      <c r="B409" t="s">
        <v>1170</v>
      </c>
      <c r="C409" t="s">
        <v>1169</v>
      </c>
      <c r="D409" t="s">
        <v>2259</v>
      </c>
      <c r="I409" t="s">
        <v>1170</v>
      </c>
      <c r="J409" t="s">
        <v>2259</v>
      </c>
      <c r="K409" t="s">
        <v>1169</v>
      </c>
    </row>
    <row r="410" spans="2:11" hidden="1" x14ac:dyDescent="0.25">
      <c r="B410" t="s">
        <v>1171</v>
      </c>
      <c r="C410" t="s">
        <v>1173</v>
      </c>
      <c r="D410" t="s">
        <v>1172</v>
      </c>
      <c r="I410" t="s">
        <v>1171</v>
      </c>
      <c r="J410" t="s">
        <v>1172</v>
      </c>
      <c r="K410" t="s">
        <v>1173</v>
      </c>
    </row>
    <row r="411" spans="2:11" hidden="1" x14ac:dyDescent="0.25">
      <c r="B411" t="s">
        <v>1175</v>
      </c>
      <c r="C411" t="s">
        <v>1173</v>
      </c>
      <c r="D411" t="s">
        <v>1176</v>
      </c>
      <c r="I411" t="s">
        <v>1175</v>
      </c>
      <c r="J411" t="s">
        <v>1176</v>
      </c>
      <c r="K411" t="s">
        <v>1173</v>
      </c>
    </row>
    <row r="412" spans="2:11" hidden="1" x14ac:dyDescent="0.25">
      <c r="B412" t="s">
        <v>1177</v>
      </c>
      <c r="C412" t="s">
        <v>1173</v>
      </c>
      <c r="D412" t="s">
        <v>1178</v>
      </c>
      <c r="I412" t="s">
        <v>1177</v>
      </c>
      <c r="J412" t="s">
        <v>1178</v>
      </c>
      <c r="K412" t="s">
        <v>1173</v>
      </c>
    </row>
    <row r="413" spans="2:11" hidden="1" x14ac:dyDescent="0.25">
      <c r="B413" t="s">
        <v>1179</v>
      </c>
      <c r="C413" t="s">
        <v>1181</v>
      </c>
      <c r="D413" t="s">
        <v>1180</v>
      </c>
      <c r="I413" t="s">
        <v>1179</v>
      </c>
      <c r="J413" t="s">
        <v>1180</v>
      </c>
      <c r="K413" t="s">
        <v>1181</v>
      </c>
    </row>
    <row r="414" spans="2:11" hidden="1" x14ac:dyDescent="0.25">
      <c r="B414" t="s">
        <v>1182</v>
      </c>
      <c r="C414" t="s">
        <v>1184</v>
      </c>
      <c r="D414" t="s">
        <v>1183</v>
      </c>
      <c r="I414" t="s">
        <v>1182</v>
      </c>
      <c r="J414" t="s">
        <v>1183</v>
      </c>
      <c r="K414" t="s">
        <v>1184</v>
      </c>
    </row>
    <row r="415" spans="2:11" hidden="1" x14ac:dyDescent="0.25">
      <c r="B415" t="s">
        <v>1185</v>
      </c>
      <c r="C415" t="s">
        <v>1187</v>
      </c>
      <c r="D415" t="s">
        <v>1186</v>
      </c>
      <c r="I415" t="s">
        <v>1185</v>
      </c>
      <c r="J415" t="s">
        <v>1186</v>
      </c>
      <c r="K415" t="s">
        <v>1187</v>
      </c>
    </row>
    <row r="416" spans="2:11" hidden="1" x14ac:dyDescent="0.25">
      <c r="B416" t="s">
        <v>1188</v>
      </c>
      <c r="C416" t="s">
        <v>1187</v>
      </c>
      <c r="D416" t="s">
        <v>1189</v>
      </c>
      <c r="I416" t="s">
        <v>1188</v>
      </c>
      <c r="J416" t="s">
        <v>1189</v>
      </c>
      <c r="K416" t="s">
        <v>1187</v>
      </c>
    </row>
    <row r="417" spans="2:11" hidden="1" x14ac:dyDescent="0.25">
      <c r="B417" t="s">
        <v>1190</v>
      </c>
      <c r="C417" t="s">
        <v>1192</v>
      </c>
      <c r="D417" t="s">
        <v>1191</v>
      </c>
      <c r="I417" t="s">
        <v>1190</v>
      </c>
      <c r="J417" t="s">
        <v>1191</v>
      </c>
      <c r="K417" t="s">
        <v>1192</v>
      </c>
    </row>
    <row r="418" spans="2:11" hidden="1" x14ac:dyDescent="0.25">
      <c r="B418" t="s">
        <v>1193</v>
      </c>
      <c r="C418" t="s">
        <v>1192</v>
      </c>
      <c r="D418" t="s">
        <v>1194</v>
      </c>
      <c r="I418" t="s">
        <v>1193</v>
      </c>
      <c r="J418" t="s">
        <v>1194</v>
      </c>
      <c r="K418" t="s">
        <v>1192</v>
      </c>
    </row>
    <row r="419" spans="2:11" hidden="1" x14ac:dyDescent="0.25">
      <c r="B419" t="s">
        <v>1195</v>
      </c>
      <c r="C419" t="s">
        <v>1192</v>
      </c>
      <c r="D419" t="s">
        <v>1196</v>
      </c>
      <c r="I419" t="s">
        <v>1195</v>
      </c>
      <c r="J419" t="s">
        <v>1196</v>
      </c>
      <c r="K419" t="s">
        <v>1192</v>
      </c>
    </row>
    <row r="420" spans="2:11" hidden="1" x14ac:dyDescent="0.25">
      <c r="B420" t="s">
        <v>1197</v>
      </c>
      <c r="C420" t="s">
        <v>1199</v>
      </c>
      <c r="D420" t="s">
        <v>1198</v>
      </c>
      <c r="I420" t="s">
        <v>1197</v>
      </c>
      <c r="J420" t="s">
        <v>1198</v>
      </c>
      <c r="K420" t="s">
        <v>1199</v>
      </c>
    </row>
    <row r="421" spans="2:11" hidden="1" x14ac:dyDescent="0.25">
      <c r="B421" t="s">
        <v>1200</v>
      </c>
      <c r="C421" t="s">
        <v>1201</v>
      </c>
      <c r="D421" t="s">
        <v>2254</v>
      </c>
      <c r="I421" t="s">
        <v>1200</v>
      </c>
      <c r="J421" t="s">
        <v>2254</v>
      </c>
      <c r="K421" t="s">
        <v>1201</v>
      </c>
    </row>
    <row r="422" spans="2:11" hidden="1" x14ac:dyDescent="0.25">
      <c r="B422" t="s">
        <v>1202</v>
      </c>
      <c r="C422" t="s">
        <v>1204</v>
      </c>
      <c r="D422" t="s">
        <v>1203</v>
      </c>
      <c r="I422" t="s">
        <v>1202</v>
      </c>
      <c r="J422" t="s">
        <v>1203</v>
      </c>
      <c r="K422" t="s">
        <v>1204</v>
      </c>
    </row>
    <row r="423" spans="2:11" hidden="1" x14ac:dyDescent="0.25">
      <c r="B423" t="s">
        <v>1205</v>
      </c>
      <c r="C423" t="s">
        <v>1204</v>
      </c>
      <c r="D423" t="s">
        <v>1206</v>
      </c>
      <c r="I423" t="s">
        <v>1205</v>
      </c>
      <c r="J423" t="s">
        <v>1206</v>
      </c>
      <c r="K423" t="s">
        <v>1204</v>
      </c>
    </row>
    <row r="424" spans="2:11" hidden="1" x14ac:dyDescent="0.25">
      <c r="B424" t="s">
        <v>1207</v>
      </c>
      <c r="C424" t="s">
        <v>1209</v>
      </c>
      <c r="D424" t="s">
        <v>1208</v>
      </c>
      <c r="I424" t="s">
        <v>1207</v>
      </c>
      <c r="J424" t="s">
        <v>1208</v>
      </c>
      <c r="K424" t="s">
        <v>1209</v>
      </c>
    </row>
    <row r="425" spans="2:11" hidden="1" x14ac:dyDescent="0.25">
      <c r="B425" t="s">
        <v>1210</v>
      </c>
      <c r="C425" t="s">
        <v>1212</v>
      </c>
      <c r="D425" t="s">
        <v>1211</v>
      </c>
      <c r="I425" t="s">
        <v>1210</v>
      </c>
      <c r="J425" t="s">
        <v>1211</v>
      </c>
      <c r="K425" t="s">
        <v>1212</v>
      </c>
    </row>
    <row r="426" spans="2:11" hidden="1" x14ac:dyDescent="0.25">
      <c r="B426" t="s">
        <v>1213</v>
      </c>
      <c r="C426" t="s">
        <v>1215</v>
      </c>
      <c r="D426" t="s">
        <v>1214</v>
      </c>
      <c r="I426" t="s">
        <v>1213</v>
      </c>
      <c r="J426" t="s">
        <v>1214</v>
      </c>
      <c r="K426" t="s">
        <v>1215</v>
      </c>
    </row>
    <row r="427" spans="2:11" hidden="1" x14ac:dyDescent="0.25">
      <c r="B427" t="s">
        <v>1216</v>
      </c>
      <c r="C427" t="s">
        <v>62</v>
      </c>
      <c r="D427" t="s">
        <v>1217</v>
      </c>
      <c r="I427" t="s">
        <v>1216</v>
      </c>
      <c r="J427" t="s">
        <v>1217</v>
      </c>
      <c r="K427" t="s">
        <v>62</v>
      </c>
    </row>
    <row r="428" spans="2:11" hidden="1" x14ac:dyDescent="0.25">
      <c r="B428" t="s">
        <v>1218</v>
      </c>
      <c r="C428" t="s">
        <v>282</v>
      </c>
      <c r="D428" t="s">
        <v>1219</v>
      </c>
      <c r="I428" t="s">
        <v>1218</v>
      </c>
      <c r="J428" t="s">
        <v>1219</v>
      </c>
      <c r="K428" t="s">
        <v>282</v>
      </c>
    </row>
    <row r="429" spans="2:11" hidden="1" x14ac:dyDescent="0.25">
      <c r="B429" t="s">
        <v>1220</v>
      </c>
      <c r="C429" t="s">
        <v>1222</v>
      </c>
      <c r="D429" t="s">
        <v>1221</v>
      </c>
      <c r="I429" t="s">
        <v>1220</v>
      </c>
      <c r="J429" t="s">
        <v>1221</v>
      </c>
      <c r="K429" t="s">
        <v>1222</v>
      </c>
    </row>
    <row r="430" spans="2:11" hidden="1" x14ac:dyDescent="0.25">
      <c r="B430" t="s">
        <v>1223</v>
      </c>
      <c r="C430" t="s">
        <v>1225</v>
      </c>
      <c r="D430" t="s">
        <v>1224</v>
      </c>
      <c r="I430" t="s">
        <v>1223</v>
      </c>
      <c r="J430" t="s">
        <v>1224</v>
      </c>
      <c r="K430" t="s">
        <v>1225</v>
      </c>
    </row>
    <row r="431" spans="2:11" hidden="1" x14ac:dyDescent="0.25">
      <c r="B431" t="s">
        <v>1226</v>
      </c>
      <c r="C431" t="s">
        <v>1228</v>
      </c>
      <c r="D431" t="s">
        <v>1227</v>
      </c>
      <c r="I431" t="s">
        <v>1226</v>
      </c>
      <c r="J431" t="s">
        <v>1227</v>
      </c>
      <c r="K431" t="s">
        <v>1228</v>
      </c>
    </row>
    <row r="432" spans="2:11" hidden="1" x14ac:dyDescent="0.25">
      <c r="B432" t="s">
        <v>1229</v>
      </c>
      <c r="C432" t="s">
        <v>1228</v>
      </c>
      <c r="D432" t="s">
        <v>1230</v>
      </c>
      <c r="I432" t="s">
        <v>1229</v>
      </c>
      <c r="J432" t="s">
        <v>1230</v>
      </c>
      <c r="K432" t="s">
        <v>1228</v>
      </c>
    </row>
    <row r="433" spans="2:11" hidden="1" x14ac:dyDescent="0.25">
      <c r="B433" t="s">
        <v>1231</v>
      </c>
      <c r="C433" t="s">
        <v>1233</v>
      </c>
      <c r="D433" t="s">
        <v>1232</v>
      </c>
      <c r="I433" t="s">
        <v>1231</v>
      </c>
      <c r="J433" t="s">
        <v>1232</v>
      </c>
      <c r="K433" t="s">
        <v>1233</v>
      </c>
    </row>
    <row r="434" spans="2:11" hidden="1" x14ac:dyDescent="0.25">
      <c r="B434" t="s">
        <v>1234</v>
      </c>
      <c r="C434" t="s">
        <v>1236</v>
      </c>
      <c r="D434" t="s">
        <v>1235</v>
      </c>
      <c r="I434" t="s">
        <v>1234</v>
      </c>
      <c r="J434" t="s">
        <v>1235</v>
      </c>
      <c r="K434" t="s">
        <v>1236</v>
      </c>
    </row>
    <row r="435" spans="2:11" hidden="1" x14ac:dyDescent="0.25">
      <c r="B435" t="s">
        <v>1238</v>
      </c>
      <c r="C435" t="s">
        <v>1240</v>
      </c>
      <c r="D435" t="s">
        <v>1239</v>
      </c>
      <c r="I435" t="s">
        <v>1238</v>
      </c>
      <c r="J435" t="s">
        <v>1239</v>
      </c>
      <c r="K435" t="s">
        <v>1240</v>
      </c>
    </row>
    <row r="436" spans="2:11" hidden="1" x14ac:dyDescent="0.25">
      <c r="B436" t="s">
        <v>1241</v>
      </c>
      <c r="C436" t="s">
        <v>1243</v>
      </c>
      <c r="D436" t="s">
        <v>1242</v>
      </c>
      <c r="I436" t="s">
        <v>1241</v>
      </c>
      <c r="J436" t="s">
        <v>1242</v>
      </c>
      <c r="K436" t="s">
        <v>1243</v>
      </c>
    </row>
    <row r="437" spans="2:11" hidden="1" x14ac:dyDescent="0.25">
      <c r="B437" t="s">
        <v>1245</v>
      </c>
      <c r="C437" t="s">
        <v>1247</v>
      </c>
      <c r="D437" t="s">
        <v>1246</v>
      </c>
      <c r="I437" t="s">
        <v>1245</v>
      </c>
      <c r="J437" t="s">
        <v>1246</v>
      </c>
      <c r="K437" t="s">
        <v>1247</v>
      </c>
    </row>
    <row r="438" spans="2:11" hidden="1" x14ac:dyDescent="0.25">
      <c r="B438" t="s">
        <v>1249</v>
      </c>
      <c r="C438" t="s">
        <v>1247</v>
      </c>
      <c r="D438" t="s">
        <v>1250</v>
      </c>
      <c r="I438" t="s">
        <v>1249</v>
      </c>
      <c r="J438" t="s">
        <v>1250</v>
      </c>
      <c r="K438" t="s">
        <v>1247</v>
      </c>
    </row>
    <row r="439" spans="2:11" hidden="1" x14ac:dyDescent="0.25">
      <c r="B439" t="s">
        <v>1252</v>
      </c>
      <c r="C439" t="s">
        <v>1254</v>
      </c>
      <c r="D439" t="s">
        <v>1253</v>
      </c>
      <c r="I439" t="s">
        <v>1252</v>
      </c>
      <c r="J439" t="s">
        <v>1253</v>
      </c>
      <c r="K439" t="s">
        <v>1254</v>
      </c>
    </row>
    <row r="440" spans="2:11" hidden="1" x14ac:dyDescent="0.25">
      <c r="B440" t="s">
        <v>1255</v>
      </c>
      <c r="C440" t="s">
        <v>1257</v>
      </c>
      <c r="D440" t="s">
        <v>1256</v>
      </c>
      <c r="I440" t="s">
        <v>1255</v>
      </c>
      <c r="J440" t="s">
        <v>1256</v>
      </c>
      <c r="K440" t="s">
        <v>1257</v>
      </c>
    </row>
    <row r="441" spans="2:11" hidden="1" x14ac:dyDescent="0.25">
      <c r="B441" t="s">
        <v>1258</v>
      </c>
      <c r="C441" t="s">
        <v>1260</v>
      </c>
      <c r="D441" t="s">
        <v>1259</v>
      </c>
      <c r="I441" t="s">
        <v>1258</v>
      </c>
      <c r="J441" t="s">
        <v>1259</v>
      </c>
      <c r="K441" t="s">
        <v>1260</v>
      </c>
    </row>
    <row r="442" spans="2:11" hidden="1" x14ac:dyDescent="0.25">
      <c r="B442" t="s">
        <v>1261</v>
      </c>
      <c r="C442" t="s">
        <v>1263</v>
      </c>
      <c r="D442" t="s">
        <v>1262</v>
      </c>
      <c r="I442" t="s">
        <v>1261</v>
      </c>
      <c r="J442" t="s">
        <v>1262</v>
      </c>
      <c r="K442" t="s">
        <v>1263</v>
      </c>
    </row>
    <row r="443" spans="2:11" hidden="1" x14ac:dyDescent="0.25">
      <c r="B443" t="s">
        <v>1264</v>
      </c>
      <c r="C443" t="s">
        <v>1263</v>
      </c>
      <c r="D443" t="s">
        <v>1265</v>
      </c>
      <c r="I443" t="s">
        <v>1264</v>
      </c>
      <c r="J443" t="s">
        <v>1265</v>
      </c>
      <c r="K443" t="s">
        <v>1263</v>
      </c>
    </row>
    <row r="444" spans="2:11" hidden="1" x14ac:dyDescent="0.25">
      <c r="B444" t="s">
        <v>1266</v>
      </c>
      <c r="C444" t="s">
        <v>1263</v>
      </c>
      <c r="D444" t="s">
        <v>1267</v>
      </c>
      <c r="I444" t="s">
        <v>1266</v>
      </c>
      <c r="J444" t="s">
        <v>1267</v>
      </c>
      <c r="K444" t="s">
        <v>1263</v>
      </c>
    </row>
    <row r="445" spans="2:11" hidden="1" x14ac:dyDescent="0.25">
      <c r="B445" t="s">
        <v>1268</v>
      </c>
      <c r="C445" t="s">
        <v>1270</v>
      </c>
      <c r="D445" t="s">
        <v>1269</v>
      </c>
      <c r="I445" t="s">
        <v>1268</v>
      </c>
      <c r="J445" t="s">
        <v>1269</v>
      </c>
      <c r="K445" t="s">
        <v>1270</v>
      </c>
    </row>
    <row r="446" spans="2:11" hidden="1" x14ac:dyDescent="0.25">
      <c r="B446" t="s">
        <v>1271</v>
      </c>
      <c r="C446" t="s">
        <v>1273</v>
      </c>
      <c r="D446" t="s">
        <v>1272</v>
      </c>
      <c r="I446" t="s">
        <v>1271</v>
      </c>
      <c r="J446" t="s">
        <v>1272</v>
      </c>
      <c r="K446" t="s">
        <v>1273</v>
      </c>
    </row>
    <row r="447" spans="2:11" hidden="1" x14ac:dyDescent="0.25">
      <c r="B447" t="s">
        <v>1274</v>
      </c>
      <c r="C447" t="s">
        <v>1276</v>
      </c>
      <c r="D447" t="s">
        <v>1275</v>
      </c>
      <c r="I447" t="s">
        <v>1274</v>
      </c>
      <c r="J447" t="s">
        <v>1275</v>
      </c>
      <c r="K447" t="s">
        <v>1276</v>
      </c>
    </row>
    <row r="448" spans="2:11" hidden="1" x14ac:dyDescent="0.25">
      <c r="B448" t="s">
        <v>1277</v>
      </c>
      <c r="C448" t="s">
        <v>1279</v>
      </c>
      <c r="D448" t="s">
        <v>1278</v>
      </c>
      <c r="I448" t="s">
        <v>1277</v>
      </c>
      <c r="J448" t="s">
        <v>1278</v>
      </c>
      <c r="K448" t="s">
        <v>1279</v>
      </c>
    </row>
    <row r="449" spans="2:11" hidden="1" x14ac:dyDescent="0.25">
      <c r="B449" t="s">
        <v>1281</v>
      </c>
      <c r="C449" t="s">
        <v>1283</v>
      </c>
      <c r="D449" t="s">
        <v>1282</v>
      </c>
      <c r="I449" t="s">
        <v>1281</v>
      </c>
      <c r="J449" t="s">
        <v>1282</v>
      </c>
      <c r="K449" t="s">
        <v>1283</v>
      </c>
    </row>
    <row r="450" spans="2:11" hidden="1" x14ac:dyDescent="0.25">
      <c r="B450" t="s">
        <v>1284</v>
      </c>
      <c r="C450" t="s">
        <v>1286</v>
      </c>
      <c r="D450" t="s">
        <v>1285</v>
      </c>
      <c r="I450" t="s">
        <v>1284</v>
      </c>
      <c r="J450" t="s">
        <v>1285</v>
      </c>
      <c r="K450" t="s">
        <v>1286</v>
      </c>
    </row>
    <row r="451" spans="2:11" hidden="1" x14ac:dyDescent="0.25">
      <c r="B451" t="s">
        <v>1287</v>
      </c>
      <c r="C451" t="s">
        <v>1289</v>
      </c>
      <c r="D451" t="s">
        <v>1288</v>
      </c>
      <c r="I451" t="s">
        <v>1287</v>
      </c>
      <c r="J451" t="s">
        <v>1288</v>
      </c>
      <c r="K451" t="s">
        <v>1289</v>
      </c>
    </row>
    <row r="452" spans="2:11" hidden="1" x14ac:dyDescent="0.25">
      <c r="B452" t="s">
        <v>1290</v>
      </c>
      <c r="C452" t="s">
        <v>1292</v>
      </c>
      <c r="D452" t="s">
        <v>1291</v>
      </c>
      <c r="I452" t="s">
        <v>1290</v>
      </c>
      <c r="J452" t="s">
        <v>1291</v>
      </c>
      <c r="K452" t="s">
        <v>1292</v>
      </c>
    </row>
    <row r="453" spans="2:11" hidden="1" x14ac:dyDescent="0.25">
      <c r="B453" t="s">
        <v>1293</v>
      </c>
      <c r="C453" t="s">
        <v>312</v>
      </c>
      <c r="D453" t="s">
        <v>1294</v>
      </c>
      <c r="I453" t="s">
        <v>1293</v>
      </c>
      <c r="J453" t="s">
        <v>1294</v>
      </c>
      <c r="K453" t="s">
        <v>312</v>
      </c>
    </row>
    <row r="454" spans="2:11" hidden="1" x14ac:dyDescent="0.25">
      <c r="B454" t="s">
        <v>1295</v>
      </c>
      <c r="C454" t="s">
        <v>1297</v>
      </c>
      <c r="D454" t="s">
        <v>1296</v>
      </c>
      <c r="I454" t="s">
        <v>1295</v>
      </c>
      <c r="J454" t="s">
        <v>1296</v>
      </c>
      <c r="K454" t="s">
        <v>1297</v>
      </c>
    </row>
    <row r="455" spans="2:11" hidden="1" x14ac:dyDescent="0.25">
      <c r="B455" t="s">
        <v>1298</v>
      </c>
      <c r="C455" t="s">
        <v>1300</v>
      </c>
      <c r="D455" t="s">
        <v>1299</v>
      </c>
      <c r="I455" t="s">
        <v>1298</v>
      </c>
      <c r="J455" t="s">
        <v>1299</v>
      </c>
      <c r="K455" t="s">
        <v>1300</v>
      </c>
    </row>
    <row r="456" spans="2:11" hidden="1" x14ac:dyDescent="0.25">
      <c r="B456" t="s">
        <v>1301</v>
      </c>
      <c r="C456" t="s">
        <v>1300</v>
      </c>
      <c r="D456" t="s">
        <v>1302</v>
      </c>
      <c r="I456" t="s">
        <v>1301</v>
      </c>
      <c r="J456" t="s">
        <v>1302</v>
      </c>
      <c r="K456" t="s">
        <v>1300</v>
      </c>
    </row>
    <row r="457" spans="2:11" hidden="1" x14ac:dyDescent="0.25">
      <c r="B457" t="s">
        <v>1303</v>
      </c>
      <c r="C457" t="s">
        <v>1305</v>
      </c>
      <c r="D457" t="s">
        <v>1304</v>
      </c>
      <c r="I457" t="s">
        <v>1303</v>
      </c>
      <c r="J457" t="s">
        <v>1304</v>
      </c>
      <c r="K457" t="s">
        <v>1305</v>
      </c>
    </row>
    <row r="458" spans="2:11" hidden="1" x14ac:dyDescent="0.25">
      <c r="B458" t="s">
        <v>1306</v>
      </c>
      <c r="C458" t="s">
        <v>1305</v>
      </c>
      <c r="D458" t="s">
        <v>1307</v>
      </c>
      <c r="I458" t="s">
        <v>1306</v>
      </c>
      <c r="J458" t="s">
        <v>1307</v>
      </c>
      <c r="K458" t="s">
        <v>1305</v>
      </c>
    </row>
    <row r="459" spans="2:11" hidden="1" x14ac:dyDescent="0.25">
      <c r="B459" t="s">
        <v>1308</v>
      </c>
      <c r="C459" t="s">
        <v>1310</v>
      </c>
      <c r="D459" t="s">
        <v>1309</v>
      </c>
      <c r="I459" t="s">
        <v>1308</v>
      </c>
      <c r="J459" t="s">
        <v>1309</v>
      </c>
      <c r="K459" t="s">
        <v>1310</v>
      </c>
    </row>
    <row r="460" spans="2:11" hidden="1" x14ac:dyDescent="0.25">
      <c r="B460" t="s">
        <v>1311</v>
      </c>
      <c r="C460" t="s">
        <v>1313</v>
      </c>
      <c r="D460" t="s">
        <v>1312</v>
      </c>
      <c r="I460" t="s">
        <v>1311</v>
      </c>
      <c r="J460" t="s">
        <v>1312</v>
      </c>
      <c r="K460" t="s">
        <v>1313</v>
      </c>
    </row>
    <row r="461" spans="2:11" hidden="1" x14ac:dyDescent="0.25">
      <c r="B461" t="s">
        <v>1314</v>
      </c>
      <c r="C461" t="s">
        <v>1316</v>
      </c>
      <c r="D461" t="s">
        <v>1315</v>
      </c>
      <c r="I461" t="s">
        <v>1314</v>
      </c>
      <c r="J461" t="s">
        <v>1315</v>
      </c>
      <c r="K461" t="s">
        <v>1316</v>
      </c>
    </row>
    <row r="462" spans="2:11" hidden="1" x14ac:dyDescent="0.25">
      <c r="B462" t="s">
        <v>1317</v>
      </c>
      <c r="C462" t="s">
        <v>1316</v>
      </c>
      <c r="D462" t="s">
        <v>1318</v>
      </c>
      <c r="I462" t="s">
        <v>1317</v>
      </c>
      <c r="J462" t="s">
        <v>1318</v>
      </c>
      <c r="K462" t="s">
        <v>1316</v>
      </c>
    </row>
    <row r="463" spans="2:11" hidden="1" x14ac:dyDescent="0.25">
      <c r="B463" t="s">
        <v>1319</v>
      </c>
      <c r="C463" t="s">
        <v>1321</v>
      </c>
      <c r="D463" t="s">
        <v>1320</v>
      </c>
      <c r="I463" t="s">
        <v>1319</v>
      </c>
      <c r="J463" t="s">
        <v>1320</v>
      </c>
      <c r="K463" t="s">
        <v>1321</v>
      </c>
    </row>
    <row r="464" spans="2:11" hidden="1" x14ac:dyDescent="0.25">
      <c r="B464" t="s">
        <v>1323</v>
      </c>
      <c r="C464" t="s">
        <v>1325</v>
      </c>
      <c r="D464" t="s">
        <v>1324</v>
      </c>
      <c r="I464" t="s">
        <v>1323</v>
      </c>
      <c r="J464" t="s">
        <v>1324</v>
      </c>
      <c r="K464" t="s">
        <v>1325</v>
      </c>
    </row>
    <row r="465" spans="2:11" hidden="1" x14ac:dyDescent="0.25">
      <c r="B465" t="s">
        <v>1326</v>
      </c>
      <c r="C465" t="s">
        <v>1328</v>
      </c>
      <c r="D465" t="s">
        <v>1327</v>
      </c>
      <c r="I465" t="s">
        <v>1326</v>
      </c>
      <c r="J465" t="s">
        <v>1327</v>
      </c>
      <c r="K465" t="s">
        <v>1328</v>
      </c>
    </row>
    <row r="466" spans="2:11" hidden="1" x14ac:dyDescent="0.25">
      <c r="B466" t="s">
        <v>1329</v>
      </c>
      <c r="C466" t="s">
        <v>1331</v>
      </c>
      <c r="D466" t="s">
        <v>1330</v>
      </c>
      <c r="I466" t="s">
        <v>1329</v>
      </c>
      <c r="J466" t="s">
        <v>1330</v>
      </c>
      <c r="K466" t="s">
        <v>1331</v>
      </c>
    </row>
    <row r="467" spans="2:11" hidden="1" x14ac:dyDescent="0.25">
      <c r="B467" t="s">
        <v>1332</v>
      </c>
      <c r="C467" t="s">
        <v>1334</v>
      </c>
      <c r="D467" t="s">
        <v>1333</v>
      </c>
      <c r="I467" t="s">
        <v>1332</v>
      </c>
      <c r="J467" t="s">
        <v>1333</v>
      </c>
      <c r="K467" t="s">
        <v>1334</v>
      </c>
    </row>
    <row r="468" spans="2:11" hidden="1" x14ac:dyDescent="0.25">
      <c r="B468" t="s">
        <v>1335</v>
      </c>
      <c r="C468" t="s">
        <v>1337</v>
      </c>
      <c r="D468" t="s">
        <v>1336</v>
      </c>
      <c r="I468" t="s">
        <v>1335</v>
      </c>
      <c r="J468" t="s">
        <v>1336</v>
      </c>
      <c r="K468" t="s">
        <v>1337</v>
      </c>
    </row>
    <row r="469" spans="2:11" hidden="1" x14ac:dyDescent="0.25">
      <c r="B469" t="s">
        <v>1338</v>
      </c>
      <c r="C469" t="s">
        <v>1340</v>
      </c>
      <c r="D469" t="s">
        <v>1339</v>
      </c>
      <c r="I469" t="s">
        <v>1338</v>
      </c>
      <c r="J469" t="s">
        <v>1339</v>
      </c>
      <c r="K469" t="s">
        <v>1340</v>
      </c>
    </row>
    <row r="470" spans="2:11" hidden="1" x14ac:dyDescent="0.25">
      <c r="B470" t="s">
        <v>1341</v>
      </c>
      <c r="C470" t="s">
        <v>1343</v>
      </c>
      <c r="D470" t="s">
        <v>1342</v>
      </c>
      <c r="I470" t="s">
        <v>1341</v>
      </c>
      <c r="J470" t="s">
        <v>1342</v>
      </c>
      <c r="K470" t="s">
        <v>1343</v>
      </c>
    </row>
    <row r="471" spans="2:11" hidden="1" x14ac:dyDescent="0.25">
      <c r="B471" t="s">
        <v>1344</v>
      </c>
      <c r="C471" t="s">
        <v>1346</v>
      </c>
      <c r="D471" t="s">
        <v>1345</v>
      </c>
      <c r="I471" t="s">
        <v>1344</v>
      </c>
      <c r="J471" t="s">
        <v>1345</v>
      </c>
      <c r="K471" t="s">
        <v>1346</v>
      </c>
    </row>
    <row r="472" spans="2:11" hidden="1" x14ac:dyDescent="0.25">
      <c r="B472" t="s">
        <v>1347</v>
      </c>
      <c r="C472" t="s">
        <v>1349</v>
      </c>
      <c r="D472" t="s">
        <v>1348</v>
      </c>
      <c r="I472" t="s">
        <v>1347</v>
      </c>
      <c r="J472" t="s">
        <v>1348</v>
      </c>
      <c r="K472" t="s">
        <v>1349</v>
      </c>
    </row>
    <row r="473" spans="2:11" hidden="1" x14ac:dyDescent="0.25">
      <c r="B473" t="s">
        <v>1350</v>
      </c>
      <c r="C473" t="s">
        <v>1349</v>
      </c>
      <c r="D473" t="s">
        <v>1351</v>
      </c>
      <c r="I473" t="s">
        <v>1350</v>
      </c>
      <c r="J473" t="s">
        <v>1351</v>
      </c>
      <c r="K473" t="s">
        <v>1349</v>
      </c>
    </row>
    <row r="474" spans="2:11" hidden="1" x14ac:dyDescent="0.25">
      <c r="B474" t="s">
        <v>1352</v>
      </c>
      <c r="C474" t="s">
        <v>1354</v>
      </c>
      <c r="D474" t="s">
        <v>1353</v>
      </c>
      <c r="I474" t="s">
        <v>1352</v>
      </c>
      <c r="J474" t="s">
        <v>1353</v>
      </c>
      <c r="K474" t="s">
        <v>1354</v>
      </c>
    </row>
    <row r="475" spans="2:11" hidden="1" x14ac:dyDescent="0.25">
      <c r="B475" t="s">
        <v>1355</v>
      </c>
      <c r="C475" t="s">
        <v>1357</v>
      </c>
      <c r="D475" t="s">
        <v>1356</v>
      </c>
      <c r="I475" t="s">
        <v>1355</v>
      </c>
      <c r="J475" t="s">
        <v>1356</v>
      </c>
      <c r="K475" t="s">
        <v>1357</v>
      </c>
    </row>
    <row r="476" spans="2:11" hidden="1" x14ac:dyDescent="0.25">
      <c r="B476" t="s">
        <v>1358</v>
      </c>
      <c r="C476" t="s">
        <v>1360</v>
      </c>
      <c r="D476" t="s">
        <v>1359</v>
      </c>
      <c r="I476" t="s">
        <v>1358</v>
      </c>
      <c r="J476" t="s">
        <v>1359</v>
      </c>
      <c r="K476" t="s">
        <v>1360</v>
      </c>
    </row>
    <row r="477" spans="2:11" hidden="1" x14ac:dyDescent="0.25">
      <c r="B477" t="s">
        <v>1361</v>
      </c>
      <c r="C477" t="s">
        <v>1363</v>
      </c>
      <c r="D477" t="s">
        <v>1362</v>
      </c>
      <c r="I477" t="s">
        <v>1361</v>
      </c>
      <c r="J477" t="s">
        <v>1362</v>
      </c>
      <c r="K477" t="s">
        <v>1363</v>
      </c>
    </row>
    <row r="478" spans="2:11" hidden="1" x14ac:dyDescent="0.25">
      <c r="B478" t="s">
        <v>1365</v>
      </c>
      <c r="C478" t="s">
        <v>1367</v>
      </c>
      <c r="D478" t="s">
        <v>1366</v>
      </c>
      <c r="I478" t="s">
        <v>1365</v>
      </c>
      <c r="J478" t="s">
        <v>1366</v>
      </c>
      <c r="K478" t="s">
        <v>1367</v>
      </c>
    </row>
    <row r="479" spans="2:11" hidden="1" x14ac:dyDescent="0.25">
      <c r="B479" t="s">
        <v>1368</v>
      </c>
      <c r="C479" t="s">
        <v>1370</v>
      </c>
      <c r="D479" t="s">
        <v>1369</v>
      </c>
      <c r="I479" t="s">
        <v>1368</v>
      </c>
      <c r="J479" t="s">
        <v>1369</v>
      </c>
      <c r="K479" t="s">
        <v>1370</v>
      </c>
    </row>
    <row r="480" spans="2:11" hidden="1" x14ac:dyDescent="0.25">
      <c r="B480" t="s">
        <v>1371</v>
      </c>
      <c r="C480" t="s">
        <v>1373</v>
      </c>
      <c r="D480" t="s">
        <v>1372</v>
      </c>
      <c r="I480" t="s">
        <v>1371</v>
      </c>
      <c r="J480" t="s">
        <v>1372</v>
      </c>
      <c r="K480" t="s">
        <v>1373</v>
      </c>
    </row>
    <row r="481" spans="2:11" hidden="1" x14ac:dyDescent="0.25">
      <c r="B481" t="s">
        <v>1374</v>
      </c>
      <c r="C481" t="s">
        <v>1376</v>
      </c>
      <c r="D481" t="s">
        <v>1375</v>
      </c>
      <c r="I481" t="s">
        <v>1374</v>
      </c>
      <c r="J481" t="s">
        <v>1375</v>
      </c>
      <c r="K481" t="s">
        <v>1376</v>
      </c>
    </row>
    <row r="482" spans="2:11" hidden="1" x14ac:dyDescent="0.25">
      <c r="B482" t="s">
        <v>1377</v>
      </c>
      <c r="C482" t="s">
        <v>1376</v>
      </c>
      <c r="D482" t="s">
        <v>1378</v>
      </c>
      <c r="I482" t="s">
        <v>1377</v>
      </c>
      <c r="J482" t="s">
        <v>1378</v>
      </c>
      <c r="K482" t="s">
        <v>1376</v>
      </c>
    </row>
    <row r="483" spans="2:11" hidden="1" x14ac:dyDescent="0.25">
      <c r="B483" t="s">
        <v>1379</v>
      </c>
      <c r="C483" t="s">
        <v>1381</v>
      </c>
      <c r="D483" t="s">
        <v>1380</v>
      </c>
      <c r="I483" t="s">
        <v>1379</v>
      </c>
      <c r="J483" t="s">
        <v>1380</v>
      </c>
      <c r="K483" t="s">
        <v>1381</v>
      </c>
    </row>
    <row r="484" spans="2:11" hidden="1" x14ac:dyDescent="0.25">
      <c r="B484" t="s">
        <v>1382</v>
      </c>
      <c r="C484" t="s">
        <v>1384</v>
      </c>
      <c r="D484" t="s">
        <v>1383</v>
      </c>
      <c r="I484" t="s">
        <v>1382</v>
      </c>
      <c r="J484" t="s">
        <v>1383</v>
      </c>
      <c r="K484" t="s">
        <v>1384</v>
      </c>
    </row>
    <row r="485" spans="2:11" hidden="1" x14ac:dyDescent="0.25">
      <c r="B485" t="s">
        <v>1385</v>
      </c>
      <c r="C485" t="s">
        <v>1387</v>
      </c>
      <c r="D485" t="s">
        <v>1386</v>
      </c>
      <c r="I485" t="s">
        <v>1385</v>
      </c>
      <c r="J485" t="s">
        <v>1386</v>
      </c>
      <c r="K485" t="s">
        <v>1387</v>
      </c>
    </row>
    <row r="486" spans="2:11" hidden="1" x14ac:dyDescent="0.25">
      <c r="B486" t="s">
        <v>1388</v>
      </c>
      <c r="C486" t="s">
        <v>1387</v>
      </c>
      <c r="D486" t="s">
        <v>1389</v>
      </c>
      <c r="I486" t="s">
        <v>1388</v>
      </c>
      <c r="J486" t="s">
        <v>1389</v>
      </c>
      <c r="K486" t="s">
        <v>1387</v>
      </c>
    </row>
    <row r="487" spans="2:11" hidden="1" x14ac:dyDescent="0.25">
      <c r="B487" t="s">
        <v>1390</v>
      </c>
      <c r="C487" t="s">
        <v>1387</v>
      </c>
      <c r="D487" t="s">
        <v>1391</v>
      </c>
      <c r="I487" t="s">
        <v>1390</v>
      </c>
      <c r="J487" t="s">
        <v>1391</v>
      </c>
      <c r="K487" t="s">
        <v>1387</v>
      </c>
    </row>
    <row r="488" spans="2:11" hidden="1" x14ac:dyDescent="0.25">
      <c r="B488" t="s">
        <v>1392</v>
      </c>
      <c r="C488" t="s">
        <v>1394</v>
      </c>
      <c r="D488" t="s">
        <v>1393</v>
      </c>
      <c r="I488" t="s">
        <v>1392</v>
      </c>
      <c r="J488" t="s">
        <v>1393</v>
      </c>
      <c r="K488" t="s">
        <v>1394</v>
      </c>
    </row>
    <row r="489" spans="2:11" hidden="1" x14ac:dyDescent="0.25">
      <c r="B489" t="s">
        <v>1395</v>
      </c>
      <c r="C489" t="s">
        <v>1394</v>
      </c>
      <c r="D489" t="s">
        <v>1396</v>
      </c>
      <c r="I489" t="s">
        <v>1395</v>
      </c>
      <c r="J489" t="s">
        <v>1396</v>
      </c>
      <c r="K489" t="s">
        <v>1394</v>
      </c>
    </row>
    <row r="490" spans="2:11" hidden="1" x14ac:dyDescent="0.25">
      <c r="B490" t="s">
        <v>1398</v>
      </c>
      <c r="C490" t="s">
        <v>306</v>
      </c>
      <c r="D490" t="s">
        <v>1399</v>
      </c>
      <c r="I490" t="s">
        <v>1398</v>
      </c>
      <c r="J490" t="s">
        <v>1399</v>
      </c>
      <c r="K490" t="s">
        <v>306</v>
      </c>
    </row>
    <row r="491" spans="2:11" hidden="1" x14ac:dyDescent="0.25">
      <c r="B491" t="s">
        <v>1400</v>
      </c>
      <c r="C491" t="s">
        <v>1402</v>
      </c>
      <c r="D491" t="s">
        <v>1401</v>
      </c>
      <c r="I491" t="s">
        <v>1400</v>
      </c>
      <c r="J491" t="s">
        <v>1401</v>
      </c>
      <c r="K491" t="s">
        <v>1402</v>
      </c>
    </row>
    <row r="492" spans="2:11" hidden="1" x14ac:dyDescent="0.25">
      <c r="B492" t="s">
        <v>1403</v>
      </c>
      <c r="C492" t="s">
        <v>1405</v>
      </c>
      <c r="D492" t="s">
        <v>1404</v>
      </c>
      <c r="I492" t="s">
        <v>1403</v>
      </c>
      <c r="J492" t="s">
        <v>1404</v>
      </c>
      <c r="K492" t="s">
        <v>1405</v>
      </c>
    </row>
    <row r="493" spans="2:11" hidden="1" x14ac:dyDescent="0.25">
      <c r="B493" t="s">
        <v>1406</v>
      </c>
      <c r="C493" t="s">
        <v>1405</v>
      </c>
      <c r="D493" t="s">
        <v>1407</v>
      </c>
      <c r="I493" t="s">
        <v>1406</v>
      </c>
      <c r="J493" t="s">
        <v>1407</v>
      </c>
      <c r="K493" t="s">
        <v>1405</v>
      </c>
    </row>
    <row r="494" spans="2:11" hidden="1" x14ac:dyDescent="0.25">
      <c r="B494" t="s">
        <v>1408</v>
      </c>
      <c r="C494" t="s">
        <v>1410</v>
      </c>
      <c r="D494" t="s">
        <v>1409</v>
      </c>
      <c r="I494" t="s">
        <v>1408</v>
      </c>
      <c r="J494" t="s">
        <v>1409</v>
      </c>
      <c r="K494" t="s">
        <v>1410</v>
      </c>
    </row>
    <row r="495" spans="2:11" hidden="1" x14ac:dyDescent="0.25">
      <c r="B495" t="s">
        <v>1411</v>
      </c>
      <c r="C495" t="s">
        <v>1413</v>
      </c>
      <c r="D495" t="s">
        <v>1412</v>
      </c>
      <c r="I495" t="s">
        <v>1411</v>
      </c>
      <c r="J495" t="s">
        <v>1412</v>
      </c>
      <c r="K495" t="s">
        <v>1413</v>
      </c>
    </row>
    <row r="496" spans="2:11" hidden="1" x14ac:dyDescent="0.25">
      <c r="B496" t="s">
        <v>1414</v>
      </c>
      <c r="C496" t="s">
        <v>1416</v>
      </c>
      <c r="D496" t="s">
        <v>1415</v>
      </c>
      <c r="I496" t="s">
        <v>1414</v>
      </c>
      <c r="J496" t="s">
        <v>1415</v>
      </c>
      <c r="K496" t="s">
        <v>1416</v>
      </c>
    </row>
    <row r="497" spans="2:11" hidden="1" x14ac:dyDescent="0.25">
      <c r="B497" t="s">
        <v>1417</v>
      </c>
      <c r="C497" t="s">
        <v>1419</v>
      </c>
      <c r="D497" t="s">
        <v>1418</v>
      </c>
      <c r="I497" t="s">
        <v>1417</v>
      </c>
      <c r="J497" t="s">
        <v>1418</v>
      </c>
      <c r="K497" t="s">
        <v>1419</v>
      </c>
    </row>
    <row r="498" spans="2:11" hidden="1" x14ac:dyDescent="0.25">
      <c r="B498" t="s">
        <v>1420</v>
      </c>
      <c r="C498" t="s">
        <v>1422</v>
      </c>
      <c r="D498" t="s">
        <v>1421</v>
      </c>
      <c r="I498" t="s">
        <v>1420</v>
      </c>
      <c r="J498" t="s">
        <v>1421</v>
      </c>
      <c r="K498" t="s">
        <v>1422</v>
      </c>
    </row>
    <row r="499" spans="2:11" hidden="1" x14ac:dyDescent="0.25">
      <c r="B499" t="s">
        <v>1424</v>
      </c>
      <c r="C499" t="s">
        <v>1426</v>
      </c>
      <c r="D499" t="s">
        <v>1425</v>
      </c>
      <c r="I499" t="s">
        <v>1424</v>
      </c>
      <c r="J499" t="s">
        <v>1425</v>
      </c>
      <c r="K499" t="s">
        <v>1426</v>
      </c>
    </row>
    <row r="500" spans="2:11" hidden="1" x14ac:dyDescent="0.25">
      <c r="B500" t="s">
        <v>1427</v>
      </c>
      <c r="C500" t="s">
        <v>1426</v>
      </c>
      <c r="D500" t="s">
        <v>1428</v>
      </c>
      <c r="I500" t="s">
        <v>1427</v>
      </c>
      <c r="J500" t="s">
        <v>1428</v>
      </c>
      <c r="K500" t="s">
        <v>1426</v>
      </c>
    </row>
    <row r="501" spans="2:11" hidden="1" x14ac:dyDescent="0.25">
      <c r="B501" t="s">
        <v>1429</v>
      </c>
      <c r="C501" t="s">
        <v>1431</v>
      </c>
      <c r="D501" t="s">
        <v>1430</v>
      </c>
      <c r="I501" t="s">
        <v>1429</v>
      </c>
      <c r="J501" t="s">
        <v>1430</v>
      </c>
      <c r="K501" t="s">
        <v>1431</v>
      </c>
    </row>
    <row r="502" spans="2:11" hidden="1" x14ac:dyDescent="0.25">
      <c r="B502" t="s">
        <v>1432</v>
      </c>
      <c r="C502" t="s">
        <v>1434</v>
      </c>
      <c r="D502" t="s">
        <v>1433</v>
      </c>
      <c r="I502" t="s">
        <v>1432</v>
      </c>
      <c r="J502" t="s">
        <v>1433</v>
      </c>
      <c r="K502" t="s">
        <v>1434</v>
      </c>
    </row>
    <row r="503" spans="2:11" hidden="1" x14ac:dyDescent="0.25">
      <c r="B503" t="s">
        <v>1435</v>
      </c>
      <c r="C503" t="s">
        <v>1437</v>
      </c>
      <c r="D503" t="s">
        <v>1436</v>
      </c>
      <c r="I503" t="s">
        <v>1435</v>
      </c>
      <c r="J503" t="s">
        <v>1436</v>
      </c>
      <c r="K503" t="s">
        <v>1437</v>
      </c>
    </row>
    <row r="504" spans="2:11" hidden="1" x14ac:dyDescent="0.25">
      <c r="B504" t="s">
        <v>1438</v>
      </c>
      <c r="C504" t="s">
        <v>1440</v>
      </c>
      <c r="D504" t="s">
        <v>1439</v>
      </c>
      <c r="I504" t="s">
        <v>1438</v>
      </c>
      <c r="J504" t="s">
        <v>1439</v>
      </c>
      <c r="K504" t="s">
        <v>1440</v>
      </c>
    </row>
    <row r="505" spans="2:11" hidden="1" x14ac:dyDescent="0.25">
      <c r="B505" t="s">
        <v>1441</v>
      </c>
      <c r="C505" t="s">
        <v>1443</v>
      </c>
      <c r="D505" t="s">
        <v>1442</v>
      </c>
      <c r="I505" t="s">
        <v>1441</v>
      </c>
      <c r="J505" t="s">
        <v>1442</v>
      </c>
      <c r="K505" t="s">
        <v>1443</v>
      </c>
    </row>
    <row r="506" spans="2:11" hidden="1" x14ac:dyDescent="0.25">
      <c r="B506" t="s">
        <v>1444</v>
      </c>
      <c r="C506" t="s">
        <v>1443</v>
      </c>
      <c r="D506" t="s">
        <v>1445</v>
      </c>
      <c r="I506" t="s">
        <v>1444</v>
      </c>
      <c r="J506" t="s">
        <v>1445</v>
      </c>
      <c r="K506" t="s">
        <v>1443</v>
      </c>
    </row>
    <row r="507" spans="2:11" hidden="1" x14ac:dyDescent="0.25">
      <c r="B507" t="s">
        <v>1446</v>
      </c>
      <c r="C507" t="s">
        <v>1448</v>
      </c>
      <c r="D507" t="s">
        <v>1447</v>
      </c>
      <c r="I507" t="s">
        <v>1446</v>
      </c>
      <c r="J507" t="s">
        <v>1447</v>
      </c>
      <c r="K507" t="s">
        <v>1448</v>
      </c>
    </row>
    <row r="508" spans="2:11" hidden="1" x14ac:dyDescent="0.25">
      <c r="B508" t="s">
        <v>1449</v>
      </c>
      <c r="C508" t="s">
        <v>1451</v>
      </c>
      <c r="D508" t="s">
        <v>1450</v>
      </c>
      <c r="I508" t="s">
        <v>1449</v>
      </c>
      <c r="J508" t="s">
        <v>1450</v>
      </c>
      <c r="K508" t="s">
        <v>1451</v>
      </c>
    </row>
    <row r="509" spans="2:11" hidden="1" x14ac:dyDescent="0.25">
      <c r="B509" t="s">
        <v>1452</v>
      </c>
      <c r="C509" t="s">
        <v>1451</v>
      </c>
      <c r="D509" t="s">
        <v>1453</v>
      </c>
      <c r="I509" t="s">
        <v>1452</v>
      </c>
      <c r="J509" t="s">
        <v>1453</v>
      </c>
      <c r="K509" t="s">
        <v>1451</v>
      </c>
    </row>
    <row r="510" spans="2:11" hidden="1" x14ac:dyDescent="0.25">
      <c r="B510" t="s">
        <v>1454</v>
      </c>
      <c r="C510" t="s">
        <v>716</v>
      </c>
      <c r="D510" t="s">
        <v>1455</v>
      </c>
      <c r="I510" t="s">
        <v>1454</v>
      </c>
      <c r="J510" t="s">
        <v>1455</v>
      </c>
      <c r="K510" t="s">
        <v>716</v>
      </c>
    </row>
    <row r="511" spans="2:11" hidden="1" x14ac:dyDescent="0.25">
      <c r="B511" t="s">
        <v>1456</v>
      </c>
      <c r="C511" t="s">
        <v>1458</v>
      </c>
      <c r="D511" t="s">
        <v>1457</v>
      </c>
      <c r="I511" t="s">
        <v>1456</v>
      </c>
      <c r="J511" t="s">
        <v>1457</v>
      </c>
      <c r="K511" t="s">
        <v>1458</v>
      </c>
    </row>
    <row r="512" spans="2:11" hidden="1" x14ac:dyDescent="0.25">
      <c r="B512" t="s">
        <v>1459</v>
      </c>
      <c r="C512" t="s">
        <v>1458</v>
      </c>
      <c r="D512" t="s">
        <v>1460</v>
      </c>
      <c r="I512" t="s">
        <v>1459</v>
      </c>
      <c r="J512" t="s">
        <v>1460</v>
      </c>
      <c r="K512" t="s">
        <v>1458</v>
      </c>
    </row>
    <row r="513" spans="2:11" hidden="1" x14ac:dyDescent="0.25">
      <c r="B513" t="s">
        <v>1461</v>
      </c>
      <c r="C513" t="s">
        <v>1463</v>
      </c>
      <c r="D513" t="s">
        <v>1462</v>
      </c>
      <c r="I513" t="s">
        <v>1461</v>
      </c>
      <c r="J513" t="s">
        <v>1462</v>
      </c>
      <c r="K513" t="s">
        <v>1463</v>
      </c>
    </row>
    <row r="514" spans="2:11" hidden="1" x14ac:dyDescent="0.25">
      <c r="B514" t="s">
        <v>1464</v>
      </c>
      <c r="C514" t="s">
        <v>1466</v>
      </c>
      <c r="D514" t="s">
        <v>1465</v>
      </c>
      <c r="I514" t="s">
        <v>1464</v>
      </c>
      <c r="J514" t="s">
        <v>1465</v>
      </c>
      <c r="K514" t="s">
        <v>1466</v>
      </c>
    </row>
    <row r="515" spans="2:11" hidden="1" x14ac:dyDescent="0.25">
      <c r="B515" t="s">
        <v>1467</v>
      </c>
      <c r="C515" t="s">
        <v>1469</v>
      </c>
      <c r="D515" t="s">
        <v>1468</v>
      </c>
      <c r="I515" t="s">
        <v>1467</v>
      </c>
      <c r="J515" t="s">
        <v>1468</v>
      </c>
      <c r="K515" t="s">
        <v>1469</v>
      </c>
    </row>
    <row r="516" spans="2:11" hidden="1" x14ac:dyDescent="0.25">
      <c r="B516" t="s">
        <v>1470</v>
      </c>
      <c r="C516" t="s">
        <v>341</v>
      </c>
      <c r="D516" t="s">
        <v>1471</v>
      </c>
      <c r="I516" t="s">
        <v>1470</v>
      </c>
      <c r="J516" t="s">
        <v>1471</v>
      </c>
      <c r="K516" t="s">
        <v>341</v>
      </c>
    </row>
    <row r="517" spans="2:11" hidden="1" x14ac:dyDescent="0.25">
      <c r="B517" t="s">
        <v>1472</v>
      </c>
      <c r="C517" t="s">
        <v>1474</v>
      </c>
      <c r="D517" t="s">
        <v>1473</v>
      </c>
      <c r="I517" t="s">
        <v>1472</v>
      </c>
      <c r="J517" t="s">
        <v>1473</v>
      </c>
      <c r="K517" t="s">
        <v>1474</v>
      </c>
    </row>
    <row r="518" spans="2:11" hidden="1" x14ac:dyDescent="0.25">
      <c r="B518" t="s">
        <v>1475</v>
      </c>
      <c r="C518" t="s">
        <v>1477</v>
      </c>
      <c r="D518" t="s">
        <v>1476</v>
      </c>
      <c r="I518" t="s">
        <v>1475</v>
      </c>
      <c r="J518" t="s">
        <v>1476</v>
      </c>
      <c r="K518" t="s">
        <v>1477</v>
      </c>
    </row>
    <row r="519" spans="2:11" hidden="1" x14ac:dyDescent="0.25">
      <c r="B519" t="s">
        <v>1478</v>
      </c>
      <c r="C519" t="s">
        <v>1480</v>
      </c>
      <c r="D519" t="s">
        <v>1479</v>
      </c>
      <c r="I519" t="s">
        <v>1478</v>
      </c>
      <c r="J519" t="s">
        <v>1479</v>
      </c>
      <c r="K519" t="s">
        <v>1480</v>
      </c>
    </row>
    <row r="520" spans="2:11" hidden="1" x14ac:dyDescent="0.25">
      <c r="B520" t="s">
        <v>1481</v>
      </c>
      <c r="C520" t="s">
        <v>1483</v>
      </c>
      <c r="D520" t="s">
        <v>1482</v>
      </c>
      <c r="I520" t="s">
        <v>1481</v>
      </c>
      <c r="J520" t="s">
        <v>1482</v>
      </c>
      <c r="K520" t="s">
        <v>1483</v>
      </c>
    </row>
    <row r="521" spans="2:11" hidden="1" x14ac:dyDescent="0.25">
      <c r="B521" t="s">
        <v>1484</v>
      </c>
      <c r="C521" t="s">
        <v>1486</v>
      </c>
      <c r="D521" t="s">
        <v>1485</v>
      </c>
      <c r="I521" t="s">
        <v>1484</v>
      </c>
      <c r="J521" t="s">
        <v>1485</v>
      </c>
      <c r="K521" t="s">
        <v>1486</v>
      </c>
    </row>
    <row r="522" spans="2:11" hidden="1" x14ac:dyDescent="0.25">
      <c r="B522" t="s">
        <v>1487</v>
      </c>
      <c r="C522" t="s">
        <v>1486</v>
      </c>
      <c r="D522" t="s">
        <v>1488</v>
      </c>
      <c r="I522" t="s">
        <v>1487</v>
      </c>
      <c r="J522" t="s">
        <v>1488</v>
      </c>
      <c r="K522" t="s">
        <v>1486</v>
      </c>
    </row>
    <row r="523" spans="2:11" hidden="1" x14ac:dyDescent="0.25">
      <c r="B523" t="s">
        <v>1489</v>
      </c>
      <c r="C523" t="s">
        <v>1486</v>
      </c>
      <c r="D523" t="s">
        <v>1490</v>
      </c>
      <c r="I523" t="s">
        <v>1489</v>
      </c>
      <c r="J523" t="s">
        <v>1490</v>
      </c>
      <c r="K523" t="s">
        <v>1486</v>
      </c>
    </row>
    <row r="524" spans="2:11" hidden="1" x14ac:dyDescent="0.25">
      <c r="B524" t="s">
        <v>1491</v>
      </c>
      <c r="C524" t="s">
        <v>1486</v>
      </c>
      <c r="D524" t="s">
        <v>1492</v>
      </c>
      <c r="I524" t="s">
        <v>1491</v>
      </c>
      <c r="J524" t="s">
        <v>1492</v>
      </c>
      <c r="K524" t="s">
        <v>1486</v>
      </c>
    </row>
    <row r="525" spans="2:11" hidden="1" x14ac:dyDescent="0.25">
      <c r="B525" t="s">
        <v>1493</v>
      </c>
      <c r="C525" t="s">
        <v>1486</v>
      </c>
      <c r="D525" t="s">
        <v>1494</v>
      </c>
      <c r="I525" t="s">
        <v>1493</v>
      </c>
      <c r="J525" t="s">
        <v>1494</v>
      </c>
      <c r="K525" t="s">
        <v>1486</v>
      </c>
    </row>
    <row r="526" spans="2:11" hidden="1" x14ac:dyDescent="0.25">
      <c r="B526" t="s">
        <v>1495</v>
      </c>
      <c r="C526" t="s">
        <v>1497</v>
      </c>
      <c r="D526" t="s">
        <v>1496</v>
      </c>
      <c r="I526" t="s">
        <v>1495</v>
      </c>
      <c r="J526" t="s">
        <v>1496</v>
      </c>
      <c r="K526" t="s">
        <v>1497</v>
      </c>
    </row>
    <row r="527" spans="2:11" hidden="1" x14ac:dyDescent="0.25">
      <c r="B527" t="s">
        <v>1498</v>
      </c>
      <c r="C527" t="s">
        <v>1500</v>
      </c>
      <c r="D527" t="s">
        <v>1499</v>
      </c>
      <c r="I527" t="s">
        <v>1498</v>
      </c>
      <c r="J527" t="s">
        <v>1499</v>
      </c>
      <c r="K527" t="s">
        <v>1500</v>
      </c>
    </row>
    <row r="528" spans="2:11" hidden="1" x14ac:dyDescent="0.25">
      <c r="B528" t="s">
        <v>1501</v>
      </c>
      <c r="C528" t="s">
        <v>1503</v>
      </c>
      <c r="D528" t="s">
        <v>1502</v>
      </c>
      <c r="I528" t="s">
        <v>1501</v>
      </c>
      <c r="J528" t="s">
        <v>1502</v>
      </c>
      <c r="K528" t="s">
        <v>1503</v>
      </c>
    </row>
    <row r="529" spans="2:11" hidden="1" x14ac:dyDescent="0.25">
      <c r="B529" t="s">
        <v>1505</v>
      </c>
      <c r="C529" t="s">
        <v>1507</v>
      </c>
      <c r="D529" t="s">
        <v>1506</v>
      </c>
      <c r="I529" t="s">
        <v>1505</v>
      </c>
      <c r="J529" t="s">
        <v>1506</v>
      </c>
      <c r="K529" t="s">
        <v>1507</v>
      </c>
    </row>
    <row r="530" spans="2:11" hidden="1" x14ac:dyDescent="0.25">
      <c r="B530" t="s">
        <v>1508</v>
      </c>
      <c r="C530" t="s">
        <v>1510</v>
      </c>
      <c r="D530" t="s">
        <v>1509</v>
      </c>
      <c r="I530" t="s">
        <v>1508</v>
      </c>
      <c r="J530" t="s">
        <v>1509</v>
      </c>
      <c r="K530" t="s">
        <v>1510</v>
      </c>
    </row>
    <row r="531" spans="2:11" hidden="1" x14ac:dyDescent="0.25">
      <c r="B531" t="s">
        <v>1512</v>
      </c>
      <c r="C531" t="s">
        <v>1514</v>
      </c>
      <c r="D531" t="s">
        <v>1513</v>
      </c>
      <c r="I531" t="s">
        <v>1512</v>
      </c>
      <c r="J531" t="s">
        <v>1513</v>
      </c>
      <c r="K531" t="s">
        <v>1514</v>
      </c>
    </row>
    <row r="532" spans="2:11" hidden="1" x14ac:dyDescent="0.25">
      <c r="B532" t="s">
        <v>1515</v>
      </c>
      <c r="C532" t="s">
        <v>1517</v>
      </c>
      <c r="D532" t="s">
        <v>1516</v>
      </c>
      <c r="I532" t="s">
        <v>1515</v>
      </c>
      <c r="J532" t="s">
        <v>1516</v>
      </c>
      <c r="K532" t="s">
        <v>1517</v>
      </c>
    </row>
    <row r="533" spans="2:11" hidden="1" x14ac:dyDescent="0.25">
      <c r="B533" t="s">
        <v>1518</v>
      </c>
      <c r="C533" t="s">
        <v>1520</v>
      </c>
      <c r="D533" t="s">
        <v>1519</v>
      </c>
      <c r="I533" t="s">
        <v>1518</v>
      </c>
      <c r="J533" t="s">
        <v>1519</v>
      </c>
      <c r="K533" t="s">
        <v>1520</v>
      </c>
    </row>
    <row r="534" spans="2:11" hidden="1" x14ac:dyDescent="0.25">
      <c r="B534" t="s">
        <v>1521</v>
      </c>
      <c r="C534" t="s">
        <v>1523</v>
      </c>
      <c r="D534" t="s">
        <v>1522</v>
      </c>
      <c r="I534" t="s">
        <v>1521</v>
      </c>
      <c r="J534" t="s">
        <v>1522</v>
      </c>
      <c r="K534" t="s">
        <v>1523</v>
      </c>
    </row>
    <row r="535" spans="2:11" hidden="1" x14ac:dyDescent="0.25">
      <c r="B535" t="s">
        <v>1524</v>
      </c>
      <c r="C535" t="s">
        <v>1526</v>
      </c>
      <c r="D535" t="s">
        <v>1525</v>
      </c>
      <c r="I535" t="s">
        <v>1524</v>
      </c>
      <c r="J535" t="s">
        <v>1525</v>
      </c>
      <c r="K535" t="s">
        <v>1526</v>
      </c>
    </row>
    <row r="536" spans="2:11" hidden="1" x14ac:dyDescent="0.25">
      <c r="B536" t="s">
        <v>1527</v>
      </c>
      <c r="C536" t="s">
        <v>1529</v>
      </c>
      <c r="D536" t="s">
        <v>1528</v>
      </c>
      <c r="I536" t="s">
        <v>1527</v>
      </c>
      <c r="J536" t="s">
        <v>1528</v>
      </c>
      <c r="K536" t="s">
        <v>1529</v>
      </c>
    </row>
    <row r="537" spans="2:11" hidden="1" x14ac:dyDescent="0.25">
      <c r="B537" t="s">
        <v>1530</v>
      </c>
      <c r="C537" t="s">
        <v>1532</v>
      </c>
      <c r="D537" t="s">
        <v>1531</v>
      </c>
      <c r="I537" t="s">
        <v>1530</v>
      </c>
      <c r="J537" t="s">
        <v>1531</v>
      </c>
      <c r="K537" t="s">
        <v>1532</v>
      </c>
    </row>
    <row r="538" spans="2:11" hidden="1" x14ac:dyDescent="0.25">
      <c r="B538" t="s">
        <v>1533</v>
      </c>
      <c r="C538" t="s">
        <v>1535</v>
      </c>
      <c r="D538" t="s">
        <v>1534</v>
      </c>
      <c r="I538" t="s">
        <v>1533</v>
      </c>
      <c r="J538" t="s">
        <v>1534</v>
      </c>
      <c r="K538" t="s">
        <v>1535</v>
      </c>
    </row>
    <row r="539" spans="2:11" hidden="1" x14ac:dyDescent="0.25">
      <c r="B539" t="s">
        <v>1536</v>
      </c>
      <c r="C539" t="s">
        <v>1538</v>
      </c>
      <c r="D539" t="s">
        <v>1537</v>
      </c>
      <c r="I539" t="s">
        <v>1536</v>
      </c>
      <c r="J539" t="s">
        <v>1537</v>
      </c>
      <c r="K539" t="s">
        <v>1538</v>
      </c>
    </row>
    <row r="540" spans="2:11" hidden="1" x14ac:dyDescent="0.25">
      <c r="B540" t="s">
        <v>1539</v>
      </c>
      <c r="C540" t="s">
        <v>1538</v>
      </c>
      <c r="D540" t="s">
        <v>1540</v>
      </c>
      <c r="I540" t="s">
        <v>1539</v>
      </c>
      <c r="J540" t="s">
        <v>1540</v>
      </c>
      <c r="K540" t="s">
        <v>1538</v>
      </c>
    </row>
    <row r="541" spans="2:11" hidden="1" x14ac:dyDescent="0.25">
      <c r="B541" t="s">
        <v>1541</v>
      </c>
      <c r="C541" t="s">
        <v>1543</v>
      </c>
      <c r="D541" t="s">
        <v>1542</v>
      </c>
      <c r="I541" t="s">
        <v>1541</v>
      </c>
      <c r="J541" t="s">
        <v>1542</v>
      </c>
      <c r="K541" t="s">
        <v>1543</v>
      </c>
    </row>
    <row r="542" spans="2:11" hidden="1" x14ac:dyDescent="0.25">
      <c r="B542" t="s">
        <v>1546</v>
      </c>
      <c r="C542" t="s">
        <v>1548</v>
      </c>
      <c r="D542" t="s">
        <v>1547</v>
      </c>
      <c r="I542" t="s">
        <v>1546</v>
      </c>
      <c r="J542" t="s">
        <v>1547</v>
      </c>
      <c r="K542" t="s">
        <v>1548</v>
      </c>
    </row>
    <row r="543" spans="2:11" hidden="1" x14ac:dyDescent="0.25">
      <c r="B543" t="s">
        <v>1550</v>
      </c>
      <c r="C543" t="s">
        <v>1552</v>
      </c>
      <c r="D543" t="s">
        <v>1551</v>
      </c>
      <c r="I543" t="s">
        <v>1550</v>
      </c>
      <c r="J543" t="s">
        <v>1551</v>
      </c>
      <c r="K543" t="s">
        <v>1552</v>
      </c>
    </row>
    <row r="544" spans="2:11" hidden="1" x14ac:dyDescent="0.25">
      <c r="B544" t="s">
        <v>1553</v>
      </c>
      <c r="C544" t="s">
        <v>1555</v>
      </c>
      <c r="D544" t="s">
        <v>1554</v>
      </c>
      <c r="I544" t="s">
        <v>1553</v>
      </c>
      <c r="J544" t="s">
        <v>1554</v>
      </c>
      <c r="K544" t="s">
        <v>1555</v>
      </c>
    </row>
    <row r="545" spans="2:11" hidden="1" x14ac:dyDescent="0.25">
      <c r="B545" t="s">
        <v>1556</v>
      </c>
      <c r="C545" t="s">
        <v>1555</v>
      </c>
      <c r="D545" t="s">
        <v>1557</v>
      </c>
      <c r="I545" t="s">
        <v>1556</v>
      </c>
      <c r="J545" t="s">
        <v>1557</v>
      </c>
      <c r="K545" t="s">
        <v>1555</v>
      </c>
    </row>
    <row r="546" spans="2:11" hidden="1" x14ac:dyDescent="0.25">
      <c r="B546" t="s">
        <v>1558</v>
      </c>
      <c r="C546" t="s">
        <v>1560</v>
      </c>
      <c r="D546" t="s">
        <v>1559</v>
      </c>
      <c r="I546" t="s">
        <v>1558</v>
      </c>
      <c r="J546" t="s">
        <v>1559</v>
      </c>
      <c r="K546" t="s">
        <v>1560</v>
      </c>
    </row>
    <row r="547" spans="2:11" hidden="1" x14ac:dyDescent="0.25">
      <c r="B547" t="s">
        <v>1561</v>
      </c>
      <c r="C547" t="s">
        <v>1560</v>
      </c>
      <c r="D547" t="s">
        <v>1562</v>
      </c>
      <c r="I547" t="s">
        <v>1561</v>
      </c>
      <c r="J547" t="s">
        <v>1562</v>
      </c>
      <c r="K547" t="s">
        <v>1560</v>
      </c>
    </row>
    <row r="548" spans="2:11" hidden="1" x14ac:dyDescent="0.25">
      <c r="B548" t="s">
        <v>1563</v>
      </c>
      <c r="C548" t="s">
        <v>827</v>
      </c>
      <c r="D548" t="s">
        <v>1564</v>
      </c>
      <c r="I548" t="s">
        <v>1563</v>
      </c>
      <c r="J548" t="s">
        <v>1564</v>
      </c>
      <c r="K548" t="s">
        <v>827</v>
      </c>
    </row>
    <row r="549" spans="2:11" hidden="1" x14ac:dyDescent="0.25">
      <c r="B549" t="s">
        <v>1566</v>
      </c>
      <c r="C549" t="s">
        <v>1568</v>
      </c>
      <c r="D549" t="s">
        <v>1567</v>
      </c>
      <c r="I549" t="s">
        <v>1566</v>
      </c>
      <c r="J549" t="s">
        <v>1567</v>
      </c>
      <c r="K549" t="s">
        <v>1568</v>
      </c>
    </row>
    <row r="550" spans="2:11" hidden="1" x14ac:dyDescent="0.25">
      <c r="B550" t="s">
        <v>1569</v>
      </c>
      <c r="C550" t="s">
        <v>1571</v>
      </c>
      <c r="D550" t="s">
        <v>1570</v>
      </c>
      <c r="I550" t="s">
        <v>1569</v>
      </c>
      <c r="J550" t="s">
        <v>1570</v>
      </c>
      <c r="K550" t="s">
        <v>1571</v>
      </c>
    </row>
    <row r="551" spans="2:11" hidden="1" x14ac:dyDescent="0.25">
      <c r="B551" t="s">
        <v>1572</v>
      </c>
      <c r="C551" t="s">
        <v>1571</v>
      </c>
      <c r="D551" t="s">
        <v>1573</v>
      </c>
      <c r="I551" t="s">
        <v>1572</v>
      </c>
      <c r="J551" t="s">
        <v>1573</v>
      </c>
      <c r="K551" t="s">
        <v>1571</v>
      </c>
    </row>
    <row r="552" spans="2:11" hidden="1" x14ac:dyDescent="0.25">
      <c r="B552" t="s">
        <v>1574</v>
      </c>
      <c r="C552" t="s">
        <v>1576</v>
      </c>
      <c r="D552" t="s">
        <v>1575</v>
      </c>
      <c r="I552" t="s">
        <v>1574</v>
      </c>
      <c r="J552" t="s">
        <v>1575</v>
      </c>
      <c r="K552" t="s">
        <v>1576</v>
      </c>
    </row>
    <row r="553" spans="2:11" hidden="1" x14ac:dyDescent="0.25">
      <c r="B553" t="s">
        <v>1577</v>
      </c>
      <c r="C553" t="s">
        <v>1579</v>
      </c>
      <c r="D553" t="s">
        <v>1578</v>
      </c>
      <c r="I553" t="s">
        <v>1577</v>
      </c>
      <c r="J553" t="s">
        <v>1578</v>
      </c>
      <c r="K553" t="s">
        <v>1579</v>
      </c>
    </row>
    <row r="554" spans="2:11" hidden="1" x14ac:dyDescent="0.25">
      <c r="B554" t="s">
        <v>1580</v>
      </c>
      <c r="C554" t="s">
        <v>1579</v>
      </c>
      <c r="D554" t="s">
        <v>1581</v>
      </c>
      <c r="I554" t="s">
        <v>1580</v>
      </c>
      <c r="J554" t="s">
        <v>1581</v>
      </c>
      <c r="K554" t="s">
        <v>1579</v>
      </c>
    </row>
    <row r="555" spans="2:11" hidden="1" x14ac:dyDescent="0.25">
      <c r="B555" t="s">
        <v>1582</v>
      </c>
      <c r="C555" t="s">
        <v>1584</v>
      </c>
      <c r="D555" t="s">
        <v>1583</v>
      </c>
      <c r="I555" t="s">
        <v>1582</v>
      </c>
      <c r="J555" t="s">
        <v>1583</v>
      </c>
      <c r="K555" t="s">
        <v>1584</v>
      </c>
    </row>
    <row r="556" spans="2:11" hidden="1" x14ac:dyDescent="0.25">
      <c r="B556" t="s">
        <v>1585</v>
      </c>
      <c r="C556" t="s">
        <v>1587</v>
      </c>
      <c r="D556" t="s">
        <v>1586</v>
      </c>
      <c r="I556" t="s">
        <v>1585</v>
      </c>
      <c r="J556" t="s">
        <v>1586</v>
      </c>
      <c r="K556" t="s">
        <v>1587</v>
      </c>
    </row>
    <row r="557" spans="2:11" hidden="1" x14ac:dyDescent="0.25">
      <c r="B557" t="s">
        <v>1589</v>
      </c>
      <c r="C557" t="s">
        <v>1587</v>
      </c>
      <c r="D557" t="s">
        <v>1590</v>
      </c>
      <c r="I557" t="s">
        <v>1589</v>
      </c>
      <c r="J557" t="s">
        <v>1590</v>
      </c>
      <c r="K557" t="s">
        <v>1587</v>
      </c>
    </row>
    <row r="558" spans="2:11" hidden="1" x14ac:dyDescent="0.25">
      <c r="B558" t="s">
        <v>1592</v>
      </c>
      <c r="C558" t="s">
        <v>1594</v>
      </c>
      <c r="D558" t="s">
        <v>1593</v>
      </c>
      <c r="I558" t="s">
        <v>1592</v>
      </c>
      <c r="J558" t="s">
        <v>1593</v>
      </c>
      <c r="K558" t="s">
        <v>1594</v>
      </c>
    </row>
    <row r="559" spans="2:11" hidden="1" x14ac:dyDescent="0.25">
      <c r="B559" t="s">
        <v>1595</v>
      </c>
      <c r="C559" t="s">
        <v>1597</v>
      </c>
      <c r="D559" t="s">
        <v>1596</v>
      </c>
      <c r="I559" t="s">
        <v>1595</v>
      </c>
      <c r="J559" t="s">
        <v>1596</v>
      </c>
      <c r="K559" t="s">
        <v>1597</v>
      </c>
    </row>
    <row r="560" spans="2:11" hidden="1" x14ac:dyDescent="0.25">
      <c r="B560" t="s">
        <v>1599</v>
      </c>
      <c r="C560" t="s">
        <v>1597</v>
      </c>
      <c r="D560" t="s">
        <v>1600</v>
      </c>
      <c r="I560" t="s">
        <v>1599</v>
      </c>
      <c r="J560" t="s">
        <v>1600</v>
      </c>
      <c r="K560" t="s">
        <v>1597</v>
      </c>
    </row>
    <row r="561" spans="2:11" hidden="1" x14ac:dyDescent="0.25">
      <c r="B561" t="s">
        <v>1602</v>
      </c>
      <c r="C561" t="s">
        <v>1604</v>
      </c>
      <c r="D561" t="s">
        <v>1603</v>
      </c>
      <c r="I561" t="s">
        <v>1602</v>
      </c>
      <c r="J561" t="s">
        <v>1603</v>
      </c>
      <c r="K561" t="s">
        <v>1604</v>
      </c>
    </row>
    <row r="562" spans="2:11" hidden="1" x14ac:dyDescent="0.25">
      <c r="B562" t="s">
        <v>1605</v>
      </c>
      <c r="C562" t="s">
        <v>878</v>
      </c>
      <c r="D562" t="s">
        <v>1606</v>
      </c>
      <c r="I562" t="s">
        <v>1605</v>
      </c>
      <c r="J562" t="s">
        <v>1606</v>
      </c>
      <c r="K562" t="s">
        <v>878</v>
      </c>
    </row>
    <row r="563" spans="2:11" hidden="1" x14ac:dyDescent="0.25">
      <c r="B563" t="s">
        <v>1607</v>
      </c>
      <c r="C563" t="s">
        <v>1609</v>
      </c>
      <c r="D563" t="s">
        <v>1608</v>
      </c>
      <c r="I563" t="s">
        <v>1607</v>
      </c>
      <c r="J563" t="s">
        <v>1608</v>
      </c>
      <c r="K563" t="s">
        <v>1609</v>
      </c>
    </row>
    <row r="564" spans="2:11" hidden="1" x14ac:dyDescent="0.25">
      <c r="B564" t="s">
        <v>1610</v>
      </c>
      <c r="C564" t="s">
        <v>1612</v>
      </c>
      <c r="D564" t="s">
        <v>1611</v>
      </c>
      <c r="I564" t="s">
        <v>1610</v>
      </c>
      <c r="J564" t="s">
        <v>1611</v>
      </c>
      <c r="K564" t="s">
        <v>1612</v>
      </c>
    </row>
    <row r="565" spans="2:11" hidden="1" x14ac:dyDescent="0.25">
      <c r="B565" t="s">
        <v>1613</v>
      </c>
      <c r="C565" t="s">
        <v>1612</v>
      </c>
      <c r="D565" t="s">
        <v>1614</v>
      </c>
      <c r="I565" t="s">
        <v>1613</v>
      </c>
      <c r="J565" t="s">
        <v>1614</v>
      </c>
      <c r="K565" t="s">
        <v>1612</v>
      </c>
    </row>
    <row r="566" spans="2:11" hidden="1" x14ac:dyDescent="0.25">
      <c r="B566" t="s">
        <v>1615</v>
      </c>
      <c r="C566" t="s">
        <v>1616</v>
      </c>
      <c r="D566" t="s">
        <v>2260</v>
      </c>
      <c r="I566" t="s">
        <v>1615</v>
      </c>
      <c r="J566" t="s">
        <v>2260</v>
      </c>
      <c r="K566" t="s">
        <v>1616</v>
      </c>
    </row>
    <row r="567" spans="2:11" hidden="1" x14ac:dyDescent="0.25">
      <c r="B567" t="s">
        <v>1617</v>
      </c>
      <c r="C567" t="s">
        <v>1619</v>
      </c>
      <c r="D567" t="s">
        <v>1618</v>
      </c>
      <c r="I567" t="s">
        <v>1617</v>
      </c>
      <c r="J567" t="s">
        <v>1618</v>
      </c>
      <c r="K567" t="s">
        <v>1619</v>
      </c>
    </row>
    <row r="568" spans="2:11" hidden="1" x14ac:dyDescent="0.25">
      <c r="B568" t="s">
        <v>1620</v>
      </c>
      <c r="C568" t="s">
        <v>1622</v>
      </c>
      <c r="D568" t="s">
        <v>1621</v>
      </c>
      <c r="I568" t="s">
        <v>1620</v>
      </c>
      <c r="J568" t="s">
        <v>1621</v>
      </c>
      <c r="K568" t="s">
        <v>1622</v>
      </c>
    </row>
    <row r="569" spans="2:11" hidden="1" x14ac:dyDescent="0.25">
      <c r="B569" t="s">
        <v>1623</v>
      </c>
      <c r="C569" t="s">
        <v>1625</v>
      </c>
      <c r="D569" t="s">
        <v>1624</v>
      </c>
      <c r="I569" t="s">
        <v>1623</v>
      </c>
      <c r="J569" t="s">
        <v>1624</v>
      </c>
      <c r="K569" t="s">
        <v>1625</v>
      </c>
    </row>
    <row r="570" spans="2:11" hidden="1" x14ac:dyDescent="0.25">
      <c r="B570" t="s">
        <v>1626</v>
      </c>
      <c r="C570" t="s">
        <v>1625</v>
      </c>
      <c r="D570" t="s">
        <v>1627</v>
      </c>
      <c r="I570" t="s">
        <v>1626</v>
      </c>
      <c r="J570" t="s">
        <v>1627</v>
      </c>
      <c r="K570" t="s">
        <v>1625</v>
      </c>
    </row>
    <row r="571" spans="2:11" hidden="1" x14ac:dyDescent="0.25">
      <c r="B571" t="s">
        <v>1628</v>
      </c>
      <c r="C571" t="s">
        <v>1630</v>
      </c>
      <c r="D571" t="s">
        <v>1629</v>
      </c>
      <c r="I571" t="s">
        <v>1628</v>
      </c>
      <c r="J571" t="s">
        <v>1629</v>
      </c>
      <c r="K571" t="s">
        <v>1630</v>
      </c>
    </row>
    <row r="572" spans="2:11" hidden="1" x14ac:dyDescent="0.25">
      <c r="B572" t="s">
        <v>1631</v>
      </c>
      <c r="C572" t="s">
        <v>1633</v>
      </c>
      <c r="D572" t="s">
        <v>1632</v>
      </c>
      <c r="I572" t="s">
        <v>1631</v>
      </c>
      <c r="J572" t="s">
        <v>1632</v>
      </c>
      <c r="K572" t="s">
        <v>1633</v>
      </c>
    </row>
    <row r="573" spans="2:11" hidden="1" x14ac:dyDescent="0.25">
      <c r="B573" t="s">
        <v>1634</v>
      </c>
      <c r="C573" t="s">
        <v>1633</v>
      </c>
      <c r="D573" t="s">
        <v>1635</v>
      </c>
      <c r="I573" t="s">
        <v>1634</v>
      </c>
      <c r="J573" t="s">
        <v>1635</v>
      </c>
      <c r="K573" t="s">
        <v>1633</v>
      </c>
    </row>
    <row r="574" spans="2:11" hidden="1" x14ac:dyDescent="0.25">
      <c r="B574" t="s">
        <v>1636</v>
      </c>
      <c r="C574" t="s">
        <v>1638</v>
      </c>
      <c r="D574" t="s">
        <v>1637</v>
      </c>
      <c r="I574" t="s">
        <v>1636</v>
      </c>
      <c r="J574" t="s">
        <v>1637</v>
      </c>
      <c r="K574" t="s">
        <v>1638</v>
      </c>
    </row>
    <row r="575" spans="2:11" hidden="1" x14ac:dyDescent="0.25">
      <c r="B575" t="s">
        <v>1639</v>
      </c>
      <c r="C575" t="s">
        <v>1641</v>
      </c>
      <c r="D575" t="s">
        <v>1640</v>
      </c>
      <c r="I575" t="s">
        <v>1639</v>
      </c>
      <c r="J575" t="s">
        <v>1640</v>
      </c>
      <c r="K575" t="s">
        <v>1641</v>
      </c>
    </row>
    <row r="576" spans="2:11" hidden="1" x14ac:dyDescent="0.25">
      <c r="B576" t="s">
        <v>1642</v>
      </c>
      <c r="C576" t="s">
        <v>1644</v>
      </c>
      <c r="D576" t="s">
        <v>1643</v>
      </c>
      <c r="I576" t="s">
        <v>1642</v>
      </c>
      <c r="J576" t="s">
        <v>1643</v>
      </c>
      <c r="K576" t="s">
        <v>1644</v>
      </c>
    </row>
    <row r="577" spans="2:11" hidden="1" x14ac:dyDescent="0.25">
      <c r="B577" t="s">
        <v>1645</v>
      </c>
      <c r="C577" t="s">
        <v>1647</v>
      </c>
      <c r="D577" t="s">
        <v>1646</v>
      </c>
      <c r="I577" t="s">
        <v>1645</v>
      </c>
      <c r="J577" t="s">
        <v>1646</v>
      </c>
      <c r="K577" t="s">
        <v>1647</v>
      </c>
    </row>
    <row r="578" spans="2:11" hidden="1" x14ac:dyDescent="0.25">
      <c r="B578" t="s">
        <v>1648</v>
      </c>
      <c r="C578" t="s">
        <v>1647</v>
      </c>
      <c r="D578" t="s">
        <v>1649</v>
      </c>
      <c r="I578" t="s">
        <v>1648</v>
      </c>
      <c r="J578" t="s">
        <v>1649</v>
      </c>
      <c r="K578" t="s">
        <v>1647</v>
      </c>
    </row>
    <row r="579" spans="2:11" hidden="1" x14ac:dyDescent="0.25">
      <c r="B579" t="s">
        <v>1650</v>
      </c>
      <c r="C579" t="s">
        <v>1647</v>
      </c>
      <c r="D579" t="s">
        <v>1651</v>
      </c>
      <c r="I579" t="s">
        <v>1650</v>
      </c>
      <c r="J579" t="s">
        <v>1651</v>
      </c>
      <c r="K579" t="s">
        <v>1647</v>
      </c>
    </row>
    <row r="580" spans="2:11" hidden="1" x14ac:dyDescent="0.25">
      <c r="B580" t="s">
        <v>1652</v>
      </c>
      <c r="C580" t="s">
        <v>1647</v>
      </c>
      <c r="D580" t="s">
        <v>1653</v>
      </c>
      <c r="I580" t="s">
        <v>1652</v>
      </c>
      <c r="J580" t="s">
        <v>1653</v>
      </c>
      <c r="K580" t="s">
        <v>1647</v>
      </c>
    </row>
    <row r="581" spans="2:11" hidden="1" x14ac:dyDescent="0.25">
      <c r="B581" t="s">
        <v>1654</v>
      </c>
      <c r="C581" t="s">
        <v>1656</v>
      </c>
      <c r="D581" t="s">
        <v>1655</v>
      </c>
      <c r="I581" t="s">
        <v>1654</v>
      </c>
      <c r="J581" t="s">
        <v>1655</v>
      </c>
      <c r="K581" t="s">
        <v>1656</v>
      </c>
    </row>
    <row r="582" spans="2:11" hidden="1" x14ac:dyDescent="0.25">
      <c r="B582" t="s">
        <v>1657</v>
      </c>
      <c r="C582" t="s">
        <v>1659</v>
      </c>
      <c r="D582" t="s">
        <v>1658</v>
      </c>
      <c r="I582" t="s">
        <v>1657</v>
      </c>
      <c r="J582" t="s">
        <v>1658</v>
      </c>
      <c r="K582" t="s">
        <v>1659</v>
      </c>
    </row>
    <row r="583" spans="2:11" hidden="1" x14ac:dyDescent="0.25">
      <c r="B583" t="s">
        <v>1660</v>
      </c>
      <c r="C583" t="s">
        <v>1659</v>
      </c>
      <c r="D583" t="s">
        <v>1661</v>
      </c>
      <c r="I583" t="s">
        <v>1660</v>
      </c>
      <c r="J583" t="s">
        <v>1661</v>
      </c>
      <c r="K583" t="s">
        <v>1659</v>
      </c>
    </row>
    <row r="584" spans="2:11" hidden="1" x14ac:dyDescent="0.25">
      <c r="B584" t="s">
        <v>1662</v>
      </c>
      <c r="C584" t="s">
        <v>1664</v>
      </c>
      <c r="D584" t="s">
        <v>1663</v>
      </c>
      <c r="I584" t="s">
        <v>1662</v>
      </c>
      <c r="J584" t="s">
        <v>1663</v>
      </c>
      <c r="K584" t="s">
        <v>1664</v>
      </c>
    </row>
    <row r="585" spans="2:11" hidden="1" x14ac:dyDescent="0.25">
      <c r="B585" t="s">
        <v>1665</v>
      </c>
      <c r="C585" t="s">
        <v>1667</v>
      </c>
      <c r="D585" t="s">
        <v>1666</v>
      </c>
      <c r="I585" t="s">
        <v>1665</v>
      </c>
      <c r="J585" t="s">
        <v>1666</v>
      </c>
      <c r="K585" t="s">
        <v>1667</v>
      </c>
    </row>
    <row r="586" spans="2:11" hidden="1" x14ac:dyDescent="0.25">
      <c r="B586" t="s">
        <v>1668</v>
      </c>
      <c r="C586" t="s">
        <v>1670</v>
      </c>
      <c r="D586" t="s">
        <v>1669</v>
      </c>
      <c r="I586" t="s">
        <v>1668</v>
      </c>
      <c r="J586" t="s">
        <v>1669</v>
      </c>
      <c r="K586" t="s">
        <v>1670</v>
      </c>
    </row>
    <row r="587" spans="2:11" hidden="1" x14ac:dyDescent="0.25">
      <c r="B587" t="s">
        <v>1671</v>
      </c>
      <c r="C587" t="s">
        <v>1673</v>
      </c>
      <c r="D587" t="s">
        <v>1672</v>
      </c>
      <c r="I587" t="s">
        <v>1671</v>
      </c>
      <c r="J587" t="s">
        <v>1672</v>
      </c>
      <c r="K587" t="s">
        <v>1673</v>
      </c>
    </row>
    <row r="588" spans="2:11" hidden="1" x14ac:dyDescent="0.25">
      <c r="B588" t="s">
        <v>1674</v>
      </c>
      <c r="C588" t="s">
        <v>1676</v>
      </c>
      <c r="D588" t="s">
        <v>1675</v>
      </c>
      <c r="I588" t="s">
        <v>1674</v>
      </c>
      <c r="J588" t="s">
        <v>1675</v>
      </c>
      <c r="K588" t="s">
        <v>1676</v>
      </c>
    </row>
    <row r="589" spans="2:11" hidden="1" x14ac:dyDescent="0.25">
      <c r="B589" t="s">
        <v>1677</v>
      </c>
      <c r="C589" t="s">
        <v>1679</v>
      </c>
      <c r="D589" t="s">
        <v>1678</v>
      </c>
      <c r="I589" t="s">
        <v>1677</v>
      </c>
      <c r="J589" t="s">
        <v>1678</v>
      </c>
      <c r="K589" t="s">
        <v>1679</v>
      </c>
    </row>
    <row r="590" spans="2:11" hidden="1" x14ac:dyDescent="0.25">
      <c r="B590" t="s">
        <v>1680</v>
      </c>
      <c r="C590" t="s">
        <v>1682</v>
      </c>
      <c r="D590" t="s">
        <v>1681</v>
      </c>
      <c r="I590" t="s">
        <v>1680</v>
      </c>
      <c r="J590" t="s">
        <v>1681</v>
      </c>
      <c r="K590" t="s">
        <v>1682</v>
      </c>
    </row>
    <row r="591" spans="2:11" hidden="1" x14ac:dyDescent="0.25">
      <c r="B591" t="s">
        <v>1683</v>
      </c>
      <c r="C591" t="s">
        <v>1685</v>
      </c>
      <c r="D591" t="s">
        <v>1684</v>
      </c>
      <c r="I591" t="s">
        <v>1683</v>
      </c>
      <c r="J591" t="s">
        <v>1684</v>
      </c>
      <c r="K591" t="s">
        <v>1685</v>
      </c>
    </row>
    <row r="592" spans="2:11" hidden="1" x14ac:dyDescent="0.25">
      <c r="B592" t="s">
        <v>1686</v>
      </c>
      <c r="C592" t="s">
        <v>1688</v>
      </c>
      <c r="D592" t="s">
        <v>1687</v>
      </c>
      <c r="I592" t="s">
        <v>1686</v>
      </c>
      <c r="J592" t="s">
        <v>1687</v>
      </c>
      <c r="K592" t="s">
        <v>1688</v>
      </c>
    </row>
    <row r="593" spans="2:11" hidden="1" x14ac:dyDescent="0.25">
      <c r="B593" t="s">
        <v>1689</v>
      </c>
      <c r="C593" t="s">
        <v>1691</v>
      </c>
      <c r="D593" t="s">
        <v>1690</v>
      </c>
      <c r="I593" t="s">
        <v>1689</v>
      </c>
      <c r="J593" t="s">
        <v>1690</v>
      </c>
      <c r="K593" t="s">
        <v>1691</v>
      </c>
    </row>
    <row r="594" spans="2:11" hidden="1" x14ac:dyDescent="0.25">
      <c r="B594" t="s">
        <v>1692</v>
      </c>
      <c r="C594" t="s">
        <v>1691</v>
      </c>
      <c r="D594" t="s">
        <v>1693</v>
      </c>
      <c r="I594" t="s">
        <v>1692</v>
      </c>
      <c r="J594" t="s">
        <v>1693</v>
      </c>
      <c r="K594" t="s">
        <v>1691</v>
      </c>
    </row>
    <row r="595" spans="2:11" hidden="1" x14ac:dyDescent="0.25">
      <c r="B595" t="s">
        <v>1694</v>
      </c>
      <c r="C595" t="s">
        <v>1696</v>
      </c>
      <c r="D595" t="s">
        <v>1695</v>
      </c>
      <c r="I595" t="s">
        <v>1694</v>
      </c>
      <c r="J595" t="s">
        <v>1695</v>
      </c>
      <c r="K595" t="s">
        <v>1696</v>
      </c>
    </row>
    <row r="596" spans="2:11" hidden="1" x14ac:dyDescent="0.25">
      <c r="B596" t="s">
        <v>1697</v>
      </c>
      <c r="C596" t="s">
        <v>1699</v>
      </c>
      <c r="D596" t="s">
        <v>1698</v>
      </c>
      <c r="I596" t="s">
        <v>1697</v>
      </c>
      <c r="J596" t="s">
        <v>1698</v>
      </c>
      <c r="K596" t="s">
        <v>1699</v>
      </c>
    </row>
    <row r="597" spans="2:11" hidden="1" x14ac:dyDescent="0.25">
      <c r="B597" t="s">
        <v>1700</v>
      </c>
      <c r="C597" t="s">
        <v>1702</v>
      </c>
      <c r="D597" t="s">
        <v>1701</v>
      </c>
      <c r="I597" t="s">
        <v>1700</v>
      </c>
      <c r="J597" t="s">
        <v>1701</v>
      </c>
      <c r="K597" t="s">
        <v>1702</v>
      </c>
    </row>
    <row r="598" spans="2:11" hidden="1" x14ac:dyDescent="0.25">
      <c r="B598" t="s">
        <v>1703</v>
      </c>
      <c r="C598" t="s">
        <v>1705</v>
      </c>
      <c r="D598" t="s">
        <v>1704</v>
      </c>
      <c r="I598" t="s">
        <v>1703</v>
      </c>
      <c r="J598" t="s">
        <v>1704</v>
      </c>
      <c r="K598" t="s">
        <v>1705</v>
      </c>
    </row>
    <row r="599" spans="2:11" hidden="1" x14ac:dyDescent="0.25">
      <c r="B599" t="s">
        <v>1706</v>
      </c>
      <c r="C599" t="s">
        <v>1708</v>
      </c>
      <c r="D599" t="s">
        <v>1707</v>
      </c>
      <c r="I599" t="s">
        <v>1706</v>
      </c>
      <c r="J599" t="s">
        <v>1707</v>
      </c>
      <c r="K599" t="s">
        <v>1708</v>
      </c>
    </row>
    <row r="600" spans="2:11" hidden="1" x14ac:dyDescent="0.25">
      <c r="B600" t="s">
        <v>1709</v>
      </c>
      <c r="C600" t="s">
        <v>1711</v>
      </c>
      <c r="D600" t="s">
        <v>1710</v>
      </c>
      <c r="I600" t="s">
        <v>1709</v>
      </c>
      <c r="J600" t="s">
        <v>1710</v>
      </c>
      <c r="K600" t="s">
        <v>1711</v>
      </c>
    </row>
    <row r="601" spans="2:11" hidden="1" x14ac:dyDescent="0.25">
      <c r="B601" t="s">
        <v>1713</v>
      </c>
      <c r="C601" t="s">
        <v>1715</v>
      </c>
      <c r="D601" t="s">
        <v>1714</v>
      </c>
      <c r="I601" t="s">
        <v>1713</v>
      </c>
      <c r="J601" t="s">
        <v>1714</v>
      </c>
      <c r="K601" t="s">
        <v>1715</v>
      </c>
    </row>
    <row r="602" spans="2:11" hidden="1" x14ac:dyDescent="0.25">
      <c r="B602" t="s">
        <v>1716</v>
      </c>
      <c r="C602" t="s">
        <v>1715</v>
      </c>
      <c r="D602" t="s">
        <v>1717</v>
      </c>
      <c r="I602" t="s">
        <v>1716</v>
      </c>
      <c r="J602" t="s">
        <v>1717</v>
      </c>
      <c r="K602" t="s">
        <v>1715</v>
      </c>
    </row>
    <row r="603" spans="2:11" hidden="1" x14ac:dyDescent="0.25">
      <c r="B603" t="s">
        <v>1718</v>
      </c>
      <c r="C603" t="s">
        <v>1720</v>
      </c>
      <c r="D603" t="s">
        <v>1719</v>
      </c>
      <c r="I603" t="s">
        <v>1718</v>
      </c>
      <c r="J603" t="s">
        <v>1719</v>
      </c>
      <c r="K603" t="s">
        <v>1720</v>
      </c>
    </row>
    <row r="604" spans="2:11" hidden="1" x14ac:dyDescent="0.25">
      <c r="B604" t="s">
        <v>1721</v>
      </c>
      <c r="C604" t="s">
        <v>1723</v>
      </c>
      <c r="D604" t="s">
        <v>1722</v>
      </c>
      <c r="I604" t="s">
        <v>1721</v>
      </c>
      <c r="J604" t="s">
        <v>1722</v>
      </c>
      <c r="K604" t="s">
        <v>1723</v>
      </c>
    </row>
    <row r="605" spans="2:11" hidden="1" x14ac:dyDescent="0.25">
      <c r="B605" t="s">
        <v>1724</v>
      </c>
      <c r="C605" t="s">
        <v>1723</v>
      </c>
      <c r="D605" t="s">
        <v>1725</v>
      </c>
      <c r="I605" t="s">
        <v>1724</v>
      </c>
      <c r="J605" t="s">
        <v>1725</v>
      </c>
      <c r="K605" t="s">
        <v>1723</v>
      </c>
    </row>
    <row r="606" spans="2:11" hidden="1" x14ac:dyDescent="0.25">
      <c r="B606" t="s">
        <v>1726</v>
      </c>
      <c r="C606" t="s">
        <v>1728</v>
      </c>
      <c r="D606" t="s">
        <v>1727</v>
      </c>
      <c r="I606" t="s">
        <v>1726</v>
      </c>
      <c r="J606" t="s">
        <v>1727</v>
      </c>
      <c r="K606" t="s">
        <v>1728</v>
      </c>
    </row>
    <row r="607" spans="2:11" hidden="1" x14ac:dyDescent="0.25">
      <c r="B607" t="s">
        <v>1730</v>
      </c>
      <c r="C607" t="s">
        <v>1732</v>
      </c>
      <c r="D607" t="s">
        <v>1731</v>
      </c>
      <c r="I607" t="s">
        <v>1730</v>
      </c>
      <c r="J607" t="s">
        <v>1731</v>
      </c>
      <c r="K607" t="s">
        <v>1732</v>
      </c>
    </row>
    <row r="608" spans="2:11" hidden="1" x14ac:dyDescent="0.25">
      <c r="B608" t="s">
        <v>1733</v>
      </c>
      <c r="C608" t="s">
        <v>1735</v>
      </c>
      <c r="D608" t="s">
        <v>1734</v>
      </c>
      <c r="I608" t="s">
        <v>1733</v>
      </c>
      <c r="J608" t="s">
        <v>1734</v>
      </c>
      <c r="K608" t="s">
        <v>1735</v>
      </c>
    </row>
    <row r="609" spans="2:11" hidden="1" x14ac:dyDescent="0.25">
      <c r="B609" t="s">
        <v>1736</v>
      </c>
      <c r="C609" t="s">
        <v>1735</v>
      </c>
      <c r="D609" t="s">
        <v>1737</v>
      </c>
      <c r="I609" t="s">
        <v>1736</v>
      </c>
      <c r="J609" t="s">
        <v>1737</v>
      </c>
      <c r="K609" t="s">
        <v>1735</v>
      </c>
    </row>
    <row r="610" spans="2:11" hidden="1" x14ac:dyDescent="0.25">
      <c r="B610" t="s">
        <v>1738</v>
      </c>
      <c r="C610" t="s">
        <v>1740</v>
      </c>
      <c r="D610" t="s">
        <v>1739</v>
      </c>
      <c r="I610" t="s">
        <v>1738</v>
      </c>
      <c r="J610" t="s">
        <v>1739</v>
      </c>
      <c r="K610" t="s">
        <v>1740</v>
      </c>
    </row>
    <row r="611" spans="2:11" hidden="1" x14ac:dyDescent="0.25">
      <c r="B611" t="s">
        <v>1742</v>
      </c>
      <c r="C611" t="s">
        <v>1744</v>
      </c>
      <c r="D611" t="s">
        <v>1743</v>
      </c>
      <c r="I611" t="s">
        <v>1742</v>
      </c>
      <c r="J611" t="s">
        <v>1743</v>
      </c>
      <c r="K611" t="s">
        <v>1744</v>
      </c>
    </row>
    <row r="612" spans="2:11" hidden="1" x14ac:dyDescent="0.25">
      <c r="B612" t="s">
        <v>1745</v>
      </c>
      <c r="C612" t="s">
        <v>1747</v>
      </c>
      <c r="D612" t="s">
        <v>1746</v>
      </c>
      <c r="I612" t="s">
        <v>1745</v>
      </c>
      <c r="J612" t="s">
        <v>1746</v>
      </c>
      <c r="K612" t="s">
        <v>1747</v>
      </c>
    </row>
    <row r="613" spans="2:11" hidden="1" x14ac:dyDescent="0.25">
      <c r="B613" t="s">
        <v>1748</v>
      </c>
      <c r="C613" t="s">
        <v>1749</v>
      </c>
      <c r="D613" t="s">
        <v>2249</v>
      </c>
      <c r="I613" t="s">
        <v>1748</v>
      </c>
      <c r="J613" t="s">
        <v>2249</v>
      </c>
      <c r="K613" t="s">
        <v>1749</v>
      </c>
    </row>
    <row r="614" spans="2:11" hidden="1" x14ac:dyDescent="0.25">
      <c r="B614" t="s">
        <v>1750</v>
      </c>
      <c r="C614" t="s">
        <v>1752</v>
      </c>
      <c r="D614" t="s">
        <v>1751</v>
      </c>
      <c r="I614" t="s">
        <v>1750</v>
      </c>
      <c r="J614" t="s">
        <v>1751</v>
      </c>
      <c r="K614" t="s">
        <v>1752</v>
      </c>
    </row>
    <row r="615" spans="2:11" hidden="1" x14ac:dyDescent="0.25">
      <c r="B615" t="s">
        <v>1753</v>
      </c>
      <c r="C615" t="s">
        <v>1752</v>
      </c>
      <c r="D615" t="s">
        <v>1754</v>
      </c>
      <c r="I615" t="s">
        <v>1753</v>
      </c>
      <c r="J615" t="s">
        <v>1754</v>
      </c>
      <c r="K615" t="s">
        <v>1752</v>
      </c>
    </row>
    <row r="616" spans="2:11" hidden="1" x14ac:dyDescent="0.25">
      <c r="B616" t="s">
        <v>1755</v>
      </c>
      <c r="C616" t="s">
        <v>1757</v>
      </c>
      <c r="D616" t="s">
        <v>1756</v>
      </c>
      <c r="I616" t="s">
        <v>1755</v>
      </c>
      <c r="J616" t="s">
        <v>1756</v>
      </c>
      <c r="K616" t="s">
        <v>1757</v>
      </c>
    </row>
    <row r="617" spans="2:11" hidden="1" x14ac:dyDescent="0.25">
      <c r="B617" t="s">
        <v>1758</v>
      </c>
      <c r="C617" t="s">
        <v>1760</v>
      </c>
      <c r="D617" t="s">
        <v>1759</v>
      </c>
      <c r="I617" t="s">
        <v>1758</v>
      </c>
      <c r="J617" t="s">
        <v>1759</v>
      </c>
      <c r="K617" t="s">
        <v>1760</v>
      </c>
    </row>
    <row r="618" spans="2:11" hidden="1" x14ac:dyDescent="0.25">
      <c r="B618" t="s">
        <v>1762</v>
      </c>
      <c r="C618" t="s">
        <v>1764</v>
      </c>
      <c r="D618" t="s">
        <v>1763</v>
      </c>
      <c r="I618" t="s">
        <v>1762</v>
      </c>
      <c r="J618" t="s">
        <v>1763</v>
      </c>
      <c r="K618" t="s">
        <v>1764</v>
      </c>
    </row>
    <row r="619" spans="2:11" hidden="1" x14ac:dyDescent="0.25">
      <c r="B619" t="s">
        <v>1767</v>
      </c>
      <c r="C619" t="s">
        <v>1769</v>
      </c>
      <c r="D619" t="s">
        <v>1768</v>
      </c>
      <c r="I619" t="s">
        <v>1767</v>
      </c>
      <c r="J619" t="s">
        <v>1768</v>
      </c>
      <c r="K619" t="s">
        <v>1769</v>
      </c>
    </row>
    <row r="620" spans="2:11" hidden="1" x14ac:dyDescent="0.25">
      <c r="B620" t="s">
        <v>2050</v>
      </c>
      <c r="C620" t="s">
        <v>2088</v>
      </c>
      <c r="D620" t="s">
        <v>2089</v>
      </c>
      <c r="I620" t="s">
        <v>2050</v>
      </c>
      <c r="J620" t="s">
        <v>2089</v>
      </c>
      <c r="K620" t="s">
        <v>2088</v>
      </c>
    </row>
    <row r="621" spans="2:11" hidden="1" x14ac:dyDescent="0.25">
      <c r="B621" t="s">
        <v>1770</v>
      </c>
      <c r="C621" t="s">
        <v>1772</v>
      </c>
      <c r="D621" t="s">
        <v>1771</v>
      </c>
      <c r="I621" t="s">
        <v>1770</v>
      </c>
      <c r="J621" t="s">
        <v>1771</v>
      </c>
      <c r="K621" t="s">
        <v>1772</v>
      </c>
    </row>
    <row r="622" spans="2:11" hidden="1" x14ac:dyDescent="0.25">
      <c r="B622" t="s">
        <v>1773</v>
      </c>
      <c r="C622" t="s">
        <v>1775</v>
      </c>
      <c r="D622" t="s">
        <v>1774</v>
      </c>
      <c r="I622" t="s">
        <v>1773</v>
      </c>
      <c r="J622" t="s">
        <v>1774</v>
      </c>
      <c r="K622" t="s">
        <v>1775</v>
      </c>
    </row>
    <row r="623" spans="2:11" hidden="1" x14ac:dyDescent="0.25">
      <c r="B623" t="s">
        <v>1776</v>
      </c>
      <c r="C623" t="s">
        <v>1778</v>
      </c>
      <c r="D623" t="s">
        <v>1777</v>
      </c>
      <c r="I623" t="s">
        <v>1776</v>
      </c>
      <c r="J623" t="s">
        <v>1777</v>
      </c>
      <c r="K623" t="s">
        <v>1778</v>
      </c>
    </row>
    <row r="624" spans="2:11" hidden="1" x14ac:dyDescent="0.25">
      <c r="B624" t="s">
        <v>1779</v>
      </c>
      <c r="C624" t="s">
        <v>1778</v>
      </c>
      <c r="D624" t="s">
        <v>1780</v>
      </c>
      <c r="I624" t="s">
        <v>1779</v>
      </c>
      <c r="J624" t="s">
        <v>1780</v>
      </c>
      <c r="K624" t="s">
        <v>1778</v>
      </c>
    </row>
    <row r="625" spans="2:11" hidden="1" x14ac:dyDescent="0.25">
      <c r="B625" t="s">
        <v>1781</v>
      </c>
      <c r="C625" t="s">
        <v>1783</v>
      </c>
      <c r="D625" t="s">
        <v>1782</v>
      </c>
      <c r="I625" t="s">
        <v>1781</v>
      </c>
      <c r="J625" t="s">
        <v>1782</v>
      </c>
      <c r="K625" t="s">
        <v>1783</v>
      </c>
    </row>
    <row r="626" spans="2:11" hidden="1" x14ac:dyDescent="0.25">
      <c r="B626" t="s">
        <v>1784</v>
      </c>
      <c r="C626" t="s">
        <v>1786</v>
      </c>
      <c r="D626" t="s">
        <v>1785</v>
      </c>
      <c r="I626" t="s">
        <v>1784</v>
      </c>
      <c r="J626" t="s">
        <v>1785</v>
      </c>
      <c r="K626" t="s">
        <v>1786</v>
      </c>
    </row>
    <row r="627" spans="2:11" hidden="1" x14ac:dyDescent="0.25">
      <c r="B627" t="s">
        <v>1789</v>
      </c>
      <c r="C627" t="s">
        <v>1791</v>
      </c>
      <c r="D627" t="s">
        <v>1790</v>
      </c>
      <c r="I627" t="s">
        <v>1789</v>
      </c>
      <c r="J627" t="s">
        <v>1790</v>
      </c>
      <c r="K627" t="s">
        <v>1791</v>
      </c>
    </row>
    <row r="628" spans="2:11" hidden="1" x14ac:dyDescent="0.25">
      <c r="B628" t="s">
        <v>1792</v>
      </c>
      <c r="C628" t="s">
        <v>1794</v>
      </c>
      <c r="D628" t="s">
        <v>1793</v>
      </c>
      <c r="I628" t="s">
        <v>1792</v>
      </c>
      <c r="J628" t="s">
        <v>1793</v>
      </c>
      <c r="K628" t="s">
        <v>1794</v>
      </c>
    </row>
    <row r="629" spans="2:11" hidden="1" x14ac:dyDescent="0.25">
      <c r="B629" t="s">
        <v>1796</v>
      </c>
      <c r="C629" t="s">
        <v>1794</v>
      </c>
      <c r="D629" t="s">
        <v>1797</v>
      </c>
      <c r="I629" t="s">
        <v>1796</v>
      </c>
      <c r="J629" t="s">
        <v>1797</v>
      </c>
      <c r="K629" t="s">
        <v>1794</v>
      </c>
    </row>
    <row r="630" spans="2:11" hidden="1" x14ac:dyDescent="0.25">
      <c r="B630" t="s">
        <v>1798</v>
      </c>
      <c r="C630" t="s">
        <v>303</v>
      </c>
      <c r="D630" t="s">
        <v>1799</v>
      </c>
      <c r="I630" t="s">
        <v>1798</v>
      </c>
      <c r="J630" t="s">
        <v>1799</v>
      </c>
      <c r="K630" t="s">
        <v>303</v>
      </c>
    </row>
    <row r="631" spans="2:11" hidden="1" x14ac:dyDescent="0.25">
      <c r="B631" t="s">
        <v>1800</v>
      </c>
      <c r="C631" t="s">
        <v>1802</v>
      </c>
      <c r="D631" t="s">
        <v>1801</v>
      </c>
      <c r="I631" t="s">
        <v>1800</v>
      </c>
      <c r="J631" t="s">
        <v>1801</v>
      </c>
      <c r="K631" t="s">
        <v>1802</v>
      </c>
    </row>
    <row r="632" spans="2:11" hidden="1" x14ac:dyDescent="0.25">
      <c r="B632" t="s">
        <v>1803</v>
      </c>
      <c r="C632" t="s">
        <v>1805</v>
      </c>
      <c r="D632" t="s">
        <v>1804</v>
      </c>
      <c r="I632" t="s">
        <v>1803</v>
      </c>
      <c r="J632" t="s">
        <v>1804</v>
      </c>
      <c r="K632" t="s">
        <v>1805</v>
      </c>
    </row>
    <row r="633" spans="2:11" hidden="1" x14ac:dyDescent="0.25">
      <c r="B633" t="s">
        <v>1806</v>
      </c>
      <c r="C633" t="s">
        <v>1808</v>
      </c>
      <c r="D633" t="s">
        <v>1807</v>
      </c>
      <c r="I633" t="s">
        <v>1806</v>
      </c>
      <c r="J633" t="s">
        <v>1807</v>
      </c>
      <c r="K633" t="s">
        <v>1808</v>
      </c>
    </row>
    <row r="634" spans="2:11" hidden="1" x14ac:dyDescent="0.25">
      <c r="B634" t="s">
        <v>1809</v>
      </c>
      <c r="C634" t="s">
        <v>1808</v>
      </c>
      <c r="D634" t="s">
        <v>1810</v>
      </c>
      <c r="I634" t="s">
        <v>1809</v>
      </c>
      <c r="J634" t="s">
        <v>1810</v>
      </c>
      <c r="K634" t="s">
        <v>1808</v>
      </c>
    </row>
    <row r="635" spans="2:11" hidden="1" x14ac:dyDescent="0.25">
      <c r="B635" t="s">
        <v>1811</v>
      </c>
      <c r="C635" t="s">
        <v>1813</v>
      </c>
      <c r="D635" t="s">
        <v>1812</v>
      </c>
      <c r="I635" t="s">
        <v>1811</v>
      </c>
      <c r="J635" t="s">
        <v>1812</v>
      </c>
      <c r="K635" t="s">
        <v>1813</v>
      </c>
    </row>
    <row r="636" spans="2:11" hidden="1" x14ac:dyDescent="0.25">
      <c r="B636" t="s">
        <v>1814</v>
      </c>
      <c r="C636" t="s">
        <v>1816</v>
      </c>
      <c r="D636" t="s">
        <v>1815</v>
      </c>
      <c r="I636" t="s">
        <v>1814</v>
      </c>
      <c r="J636" t="s">
        <v>1815</v>
      </c>
      <c r="K636" t="s">
        <v>1816</v>
      </c>
    </row>
    <row r="637" spans="2:11" hidden="1" x14ac:dyDescent="0.25">
      <c r="B637" t="s">
        <v>1817</v>
      </c>
      <c r="C637" t="s">
        <v>1819</v>
      </c>
      <c r="D637" t="s">
        <v>1818</v>
      </c>
      <c r="I637" t="s">
        <v>1817</v>
      </c>
      <c r="J637" t="s">
        <v>1818</v>
      </c>
      <c r="K637" t="s">
        <v>1819</v>
      </c>
    </row>
    <row r="638" spans="2:11" hidden="1" x14ac:dyDescent="0.25">
      <c r="B638" t="s">
        <v>1820</v>
      </c>
      <c r="C638" t="s">
        <v>1822</v>
      </c>
      <c r="D638" t="s">
        <v>1821</v>
      </c>
      <c r="I638" t="s">
        <v>1820</v>
      </c>
      <c r="J638" t="s">
        <v>1821</v>
      </c>
      <c r="K638" t="s">
        <v>1822</v>
      </c>
    </row>
    <row r="639" spans="2:11" hidden="1" x14ac:dyDescent="0.25">
      <c r="B639" t="s">
        <v>1823</v>
      </c>
      <c r="C639" t="s">
        <v>1825</v>
      </c>
      <c r="D639" t="s">
        <v>1824</v>
      </c>
      <c r="I639" t="s">
        <v>1823</v>
      </c>
      <c r="J639" t="s">
        <v>1824</v>
      </c>
      <c r="K639" t="s">
        <v>1825</v>
      </c>
    </row>
    <row r="640" spans="2:11" hidden="1" x14ac:dyDescent="0.25">
      <c r="B640" t="s">
        <v>1826</v>
      </c>
      <c r="C640" t="s">
        <v>1828</v>
      </c>
      <c r="D640" t="s">
        <v>1827</v>
      </c>
      <c r="I640" t="s">
        <v>1826</v>
      </c>
      <c r="J640" t="s">
        <v>1827</v>
      </c>
      <c r="K640" t="s">
        <v>1828</v>
      </c>
    </row>
    <row r="641" spans="2:11" hidden="1" x14ac:dyDescent="0.25">
      <c r="B641" t="s">
        <v>1829</v>
      </c>
      <c r="C641" t="s">
        <v>1831</v>
      </c>
      <c r="D641" t="s">
        <v>1830</v>
      </c>
      <c r="I641" t="s">
        <v>1829</v>
      </c>
      <c r="J641" t="s">
        <v>1830</v>
      </c>
      <c r="K641" t="s">
        <v>1831</v>
      </c>
    </row>
    <row r="642" spans="2:11" hidden="1" x14ac:dyDescent="0.25">
      <c r="B642" t="s">
        <v>1832</v>
      </c>
      <c r="C642" t="s">
        <v>1834</v>
      </c>
      <c r="D642" t="s">
        <v>1833</v>
      </c>
      <c r="I642" t="s">
        <v>1832</v>
      </c>
      <c r="J642" t="s">
        <v>1833</v>
      </c>
      <c r="K642" t="s">
        <v>1834</v>
      </c>
    </row>
    <row r="643" spans="2:11" hidden="1" x14ac:dyDescent="0.25">
      <c r="B643" t="s">
        <v>2059</v>
      </c>
      <c r="C643" t="s">
        <v>1919</v>
      </c>
      <c r="D643" t="s">
        <v>1918</v>
      </c>
      <c r="I643" t="s">
        <v>2059</v>
      </c>
      <c r="J643" t="s">
        <v>1918</v>
      </c>
      <c r="K643" t="s">
        <v>1919</v>
      </c>
    </row>
    <row r="644" spans="2:11" hidden="1" x14ac:dyDescent="0.25">
      <c r="B644" t="s">
        <v>1835</v>
      </c>
      <c r="C644" t="s">
        <v>1837</v>
      </c>
      <c r="D644" t="s">
        <v>1836</v>
      </c>
      <c r="I644" t="s">
        <v>1835</v>
      </c>
      <c r="J644" t="s">
        <v>1836</v>
      </c>
      <c r="K644" t="s">
        <v>1837</v>
      </c>
    </row>
    <row r="645" spans="2:11" hidden="1" x14ac:dyDescent="0.25">
      <c r="B645" t="s">
        <v>1838</v>
      </c>
      <c r="C645" t="s">
        <v>1840</v>
      </c>
      <c r="D645" t="s">
        <v>1839</v>
      </c>
      <c r="I645" t="s">
        <v>1838</v>
      </c>
      <c r="J645" t="s">
        <v>1839</v>
      </c>
      <c r="K645" t="s">
        <v>1840</v>
      </c>
    </row>
    <row r="646" spans="2:11" hidden="1" x14ac:dyDescent="0.25">
      <c r="B646" t="s">
        <v>1841</v>
      </c>
      <c r="C646" t="s">
        <v>1843</v>
      </c>
      <c r="D646" t="s">
        <v>1842</v>
      </c>
      <c r="I646" t="s">
        <v>1841</v>
      </c>
      <c r="J646" t="s">
        <v>1842</v>
      </c>
      <c r="K646" t="s">
        <v>1843</v>
      </c>
    </row>
    <row r="647" spans="2:11" hidden="1" x14ac:dyDescent="0.25">
      <c r="B647" t="s">
        <v>2062</v>
      </c>
      <c r="C647" t="s">
        <v>329</v>
      </c>
      <c r="D647" t="s">
        <v>2095</v>
      </c>
      <c r="I647" t="s">
        <v>2062</v>
      </c>
      <c r="J647" t="s">
        <v>2095</v>
      </c>
      <c r="K647" t="s">
        <v>329</v>
      </c>
    </row>
    <row r="648" spans="2:11" hidden="1" x14ac:dyDescent="0.25">
      <c r="B648" t="s">
        <v>1844</v>
      </c>
      <c r="C648" t="s">
        <v>1846</v>
      </c>
      <c r="D648" t="s">
        <v>1845</v>
      </c>
      <c r="I648" t="s">
        <v>1844</v>
      </c>
      <c r="J648" t="s">
        <v>1845</v>
      </c>
      <c r="K648" t="s">
        <v>1846</v>
      </c>
    </row>
    <row r="649" spans="2:11" hidden="1" x14ac:dyDescent="0.25">
      <c r="B649" t="s">
        <v>1847</v>
      </c>
      <c r="C649" t="s">
        <v>1849</v>
      </c>
      <c r="D649" t="s">
        <v>1848</v>
      </c>
      <c r="I649" t="s">
        <v>1847</v>
      </c>
      <c r="J649" t="s">
        <v>1848</v>
      </c>
      <c r="K649" t="s">
        <v>1849</v>
      </c>
    </row>
    <row r="650" spans="2:11" hidden="1" x14ac:dyDescent="0.25">
      <c r="B650" t="s">
        <v>1850</v>
      </c>
      <c r="C650" t="s">
        <v>1852</v>
      </c>
      <c r="D650" t="s">
        <v>1851</v>
      </c>
      <c r="I650" t="s">
        <v>1850</v>
      </c>
      <c r="J650" t="s">
        <v>1851</v>
      </c>
      <c r="K650" t="s">
        <v>1852</v>
      </c>
    </row>
    <row r="651" spans="2:11" hidden="1" x14ac:dyDescent="0.25">
      <c r="B651">
        <v>498</v>
      </c>
      <c r="C651" t="s">
        <v>1856</v>
      </c>
      <c r="D651" t="s">
        <v>1855</v>
      </c>
      <c r="I651">
        <v>498</v>
      </c>
      <c r="J651" t="s">
        <v>1855</v>
      </c>
      <c r="K651" t="s">
        <v>1856</v>
      </c>
    </row>
    <row r="652" spans="2:11" hidden="1" x14ac:dyDescent="0.25">
      <c r="B652" t="s">
        <v>1857</v>
      </c>
      <c r="C652" t="s">
        <v>329</v>
      </c>
      <c r="D652" t="s">
        <v>1858</v>
      </c>
      <c r="I652" t="s">
        <v>1857</v>
      </c>
      <c r="J652" t="s">
        <v>1858</v>
      </c>
      <c r="K652" t="s">
        <v>329</v>
      </c>
    </row>
    <row r="653" spans="2:11" hidden="1" x14ac:dyDescent="0.25">
      <c r="B653" t="s">
        <v>1859</v>
      </c>
      <c r="C653" t="s">
        <v>297</v>
      </c>
      <c r="D653" t="s">
        <v>1860</v>
      </c>
      <c r="I653" t="s">
        <v>1859</v>
      </c>
      <c r="J653" t="s">
        <v>1860</v>
      </c>
      <c r="K653" t="s">
        <v>297</v>
      </c>
    </row>
    <row r="654" spans="2:11" hidden="1" x14ac:dyDescent="0.25">
      <c r="B654" t="s">
        <v>1861</v>
      </c>
      <c r="C654" t="s">
        <v>1863</v>
      </c>
      <c r="D654" t="s">
        <v>1862</v>
      </c>
      <c r="I654" t="s">
        <v>1861</v>
      </c>
      <c r="J654" t="s">
        <v>1862</v>
      </c>
      <c r="K654" t="s">
        <v>1863</v>
      </c>
    </row>
    <row r="655" spans="2:11" hidden="1" x14ac:dyDescent="0.25">
      <c r="B655" t="s">
        <v>1864</v>
      </c>
      <c r="C655" t="s">
        <v>1802</v>
      </c>
      <c r="D655" t="s">
        <v>1865</v>
      </c>
      <c r="I655" t="s">
        <v>1864</v>
      </c>
      <c r="J655" t="s">
        <v>1865</v>
      </c>
      <c r="K655" t="s">
        <v>1802</v>
      </c>
    </row>
    <row r="656" spans="2:11" hidden="1" x14ac:dyDescent="0.25">
      <c r="B656" t="s">
        <v>1866</v>
      </c>
      <c r="C656" t="s">
        <v>8</v>
      </c>
      <c r="D656" t="s">
        <v>1867</v>
      </c>
      <c r="I656" t="s">
        <v>1866</v>
      </c>
      <c r="J656" t="s">
        <v>1867</v>
      </c>
      <c r="K656" t="s">
        <v>8</v>
      </c>
    </row>
    <row r="657" spans="2:11" hidden="1" x14ac:dyDescent="0.25">
      <c r="B657" t="s">
        <v>1868</v>
      </c>
      <c r="C657" t="s">
        <v>1870</v>
      </c>
      <c r="D657" t="s">
        <v>1869</v>
      </c>
      <c r="I657" t="s">
        <v>1868</v>
      </c>
      <c r="J657" t="s">
        <v>1869</v>
      </c>
      <c r="K657" t="s">
        <v>1870</v>
      </c>
    </row>
    <row r="658" spans="2:11" hidden="1" x14ac:dyDescent="0.25">
      <c r="B658" t="s">
        <v>1871</v>
      </c>
      <c r="C658" t="s">
        <v>1873</v>
      </c>
      <c r="D658" t="s">
        <v>1872</v>
      </c>
      <c r="I658" t="s">
        <v>1871</v>
      </c>
      <c r="J658" t="s">
        <v>1872</v>
      </c>
      <c r="K658" t="s">
        <v>1873</v>
      </c>
    </row>
    <row r="659" spans="2:11" hidden="1" x14ac:dyDescent="0.25">
      <c r="B659" t="s">
        <v>1874</v>
      </c>
      <c r="C659" t="s">
        <v>1876</v>
      </c>
      <c r="D659" t="s">
        <v>1875</v>
      </c>
      <c r="I659" t="s">
        <v>1874</v>
      </c>
      <c r="J659" t="s">
        <v>1875</v>
      </c>
      <c r="K659" t="s">
        <v>1876</v>
      </c>
    </row>
    <row r="660" spans="2:11" hidden="1" x14ac:dyDescent="0.25">
      <c r="B660" t="s">
        <v>1877</v>
      </c>
      <c r="C660" t="s">
        <v>1840</v>
      </c>
      <c r="D660" t="s">
        <v>1878</v>
      </c>
      <c r="I660" t="s">
        <v>1877</v>
      </c>
      <c r="J660" t="s">
        <v>1878</v>
      </c>
      <c r="K660" t="s">
        <v>1840</v>
      </c>
    </row>
    <row r="661" spans="2:11" hidden="1" x14ac:dyDescent="0.25">
      <c r="B661" t="s">
        <v>1879</v>
      </c>
      <c r="C661" t="s">
        <v>1881</v>
      </c>
      <c r="D661" t="s">
        <v>1880</v>
      </c>
      <c r="I661" t="s">
        <v>1879</v>
      </c>
      <c r="J661" t="s">
        <v>1880</v>
      </c>
      <c r="K661" t="s">
        <v>1881</v>
      </c>
    </row>
    <row r="662" spans="2:11" hidden="1" x14ac:dyDescent="0.25">
      <c r="B662" t="s">
        <v>1882</v>
      </c>
      <c r="C662" t="s">
        <v>1837</v>
      </c>
      <c r="D662" t="s">
        <v>1883</v>
      </c>
      <c r="I662" t="s">
        <v>1882</v>
      </c>
      <c r="J662" t="s">
        <v>1883</v>
      </c>
      <c r="K662" t="s">
        <v>1837</v>
      </c>
    </row>
    <row r="663" spans="2:11" hidden="1" x14ac:dyDescent="0.25">
      <c r="B663" t="s">
        <v>1884</v>
      </c>
      <c r="C663" t="s">
        <v>1886</v>
      </c>
      <c r="D663" t="s">
        <v>1885</v>
      </c>
      <c r="I663" t="s">
        <v>1884</v>
      </c>
      <c r="J663" t="s">
        <v>1885</v>
      </c>
      <c r="K663" t="s">
        <v>1886</v>
      </c>
    </row>
    <row r="664" spans="2:11" hidden="1" x14ac:dyDescent="0.25">
      <c r="B664" t="s">
        <v>1887</v>
      </c>
      <c r="C664" t="s">
        <v>1816</v>
      </c>
      <c r="D664" t="s">
        <v>1888</v>
      </c>
      <c r="I664" t="s">
        <v>1887</v>
      </c>
      <c r="J664" t="s">
        <v>1888</v>
      </c>
      <c r="K664" t="s">
        <v>1816</v>
      </c>
    </row>
    <row r="665" spans="2:11" hidden="1" x14ac:dyDescent="0.25">
      <c r="B665" t="s">
        <v>1889</v>
      </c>
      <c r="C665" t="s">
        <v>321</v>
      </c>
      <c r="D665" t="s">
        <v>1890</v>
      </c>
      <c r="I665" t="s">
        <v>1889</v>
      </c>
      <c r="J665" t="s">
        <v>1890</v>
      </c>
      <c r="K665" t="s">
        <v>321</v>
      </c>
    </row>
    <row r="666" spans="2:11" hidden="1" x14ac:dyDescent="0.25">
      <c r="B666" t="s">
        <v>1891</v>
      </c>
      <c r="C666" t="s">
        <v>1893</v>
      </c>
      <c r="D666" t="s">
        <v>1892</v>
      </c>
      <c r="I666" t="s">
        <v>1891</v>
      </c>
      <c r="J666" t="s">
        <v>1892</v>
      </c>
      <c r="K666" t="s">
        <v>1893</v>
      </c>
    </row>
    <row r="667" spans="2:11" hidden="1" x14ac:dyDescent="0.25">
      <c r="B667" t="s">
        <v>1894</v>
      </c>
      <c r="C667" t="s">
        <v>1896</v>
      </c>
      <c r="D667" t="s">
        <v>1895</v>
      </c>
      <c r="I667" t="s">
        <v>1894</v>
      </c>
      <c r="J667" t="s">
        <v>1895</v>
      </c>
      <c r="K667" t="s">
        <v>1896</v>
      </c>
    </row>
    <row r="668" spans="2:11" hidden="1" x14ac:dyDescent="0.25">
      <c r="B668" t="s">
        <v>1897</v>
      </c>
      <c r="C668" t="s">
        <v>1899</v>
      </c>
      <c r="D668" t="s">
        <v>1898</v>
      </c>
      <c r="I668" t="s">
        <v>1897</v>
      </c>
      <c r="J668" t="s">
        <v>1898</v>
      </c>
      <c r="K668" t="s">
        <v>1899</v>
      </c>
    </row>
    <row r="669" spans="2:11" hidden="1" x14ac:dyDescent="0.25">
      <c r="B669" t="s">
        <v>1900</v>
      </c>
      <c r="C669" t="s">
        <v>1902</v>
      </c>
      <c r="D669" t="s">
        <v>1901</v>
      </c>
      <c r="I669" t="s">
        <v>1900</v>
      </c>
      <c r="J669" t="s">
        <v>1901</v>
      </c>
      <c r="K669" t="s">
        <v>1902</v>
      </c>
    </row>
    <row r="670" spans="2:11" hidden="1" x14ac:dyDescent="0.25">
      <c r="B670" t="s">
        <v>1903</v>
      </c>
      <c r="C670" t="s">
        <v>1905</v>
      </c>
      <c r="D670" t="s">
        <v>1904</v>
      </c>
      <c r="I670" t="s">
        <v>1903</v>
      </c>
      <c r="J670" t="s">
        <v>1904</v>
      </c>
      <c r="K670" t="s">
        <v>1905</v>
      </c>
    </row>
    <row r="671" spans="2:11" hidden="1" x14ac:dyDescent="0.25">
      <c r="B671" t="s">
        <v>1906</v>
      </c>
      <c r="C671" t="s">
        <v>1808</v>
      </c>
      <c r="D671" t="s">
        <v>1907</v>
      </c>
      <c r="I671" t="s">
        <v>1906</v>
      </c>
      <c r="J671" t="s">
        <v>1907</v>
      </c>
      <c r="K671" t="s">
        <v>1808</v>
      </c>
    </row>
    <row r="672" spans="2:11" hidden="1" x14ac:dyDescent="0.25">
      <c r="B672" t="s">
        <v>1908</v>
      </c>
      <c r="C672" t="s">
        <v>6</v>
      </c>
      <c r="D672" t="s">
        <v>1909</v>
      </c>
      <c r="I672" t="s">
        <v>1908</v>
      </c>
      <c r="J672" t="s">
        <v>1909</v>
      </c>
      <c r="K672" t="s">
        <v>6</v>
      </c>
    </row>
    <row r="673" spans="2:11" hidden="1" x14ac:dyDescent="0.25">
      <c r="B673" t="s">
        <v>1910</v>
      </c>
      <c r="C673" t="s">
        <v>1808</v>
      </c>
      <c r="D673" t="s">
        <v>1911</v>
      </c>
      <c r="I673" t="s">
        <v>1910</v>
      </c>
      <c r="J673" t="s">
        <v>1911</v>
      </c>
      <c r="K673" t="s">
        <v>1808</v>
      </c>
    </row>
    <row r="674" spans="2:11" hidden="1" x14ac:dyDescent="0.25">
      <c r="B674" t="s">
        <v>1912</v>
      </c>
      <c r="C674" t="s">
        <v>1914</v>
      </c>
      <c r="D674" t="s">
        <v>1913</v>
      </c>
      <c r="I674" t="s">
        <v>1912</v>
      </c>
      <c r="J674" t="s">
        <v>1913</v>
      </c>
      <c r="K674" t="s">
        <v>1914</v>
      </c>
    </row>
    <row r="675" spans="2:11" hidden="1" x14ac:dyDescent="0.25">
      <c r="B675" t="s">
        <v>1915</v>
      </c>
      <c r="C675" t="s">
        <v>1917</v>
      </c>
      <c r="D675" t="s">
        <v>1916</v>
      </c>
      <c r="I675" t="s">
        <v>1915</v>
      </c>
      <c r="J675" t="s">
        <v>1916</v>
      </c>
      <c r="K675" t="s">
        <v>1917</v>
      </c>
    </row>
    <row r="676" spans="2:11" hidden="1" x14ac:dyDescent="0.25">
      <c r="B676" t="s">
        <v>1920</v>
      </c>
      <c r="C676" t="s">
        <v>1922</v>
      </c>
      <c r="D676" t="s">
        <v>1921</v>
      </c>
      <c r="I676" t="s">
        <v>1920</v>
      </c>
      <c r="J676" t="s">
        <v>1921</v>
      </c>
      <c r="K676" t="s">
        <v>1922</v>
      </c>
    </row>
    <row r="677" spans="2:11" hidden="1" x14ac:dyDescent="0.25">
      <c r="B677" t="s">
        <v>1923</v>
      </c>
      <c r="C677" t="s">
        <v>8</v>
      </c>
      <c r="D677" t="s">
        <v>1924</v>
      </c>
      <c r="I677" t="s">
        <v>1923</v>
      </c>
      <c r="J677" t="s">
        <v>1924</v>
      </c>
      <c r="K677" t="s">
        <v>8</v>
      </c>
    </row>
    <row r="678" spans="2:11" hidden="1" x14ac:dyDescent="0.25">
      <c r="B678" t="s">
        <v>1925</v>
      </c>
      <c r="C678" t="s">
        <v>1927</v>
      </c>
      <c r="D678" t="s">
        <v>1926</v>
      </c>
      <c r="I678" t="s">
        <v>1925</v>
      </c>
      <c r="J678" t="s">
        <v>1926</v>
      </c>
      <c r="K678" t="s">
        <v>1927</v>
      </c>
    </row>
    <row r="679" spans="2:11" hidden="1" x14ac:dyDescent="0.25">
      <c r="B679" t="s">
        <v>1928</v>
      </c>
      <c r="C679" t="s">
        <v>1228</v>
      </c>
      <c r="D679" t="s">
        <v>1929</v>
      </c>
      <c r="I679" t="s">
        <v>1928</v>
      </c>
      <c r="J679" t="s">
        <v>1929</v>
      </c>
      <c r="K679" t="s">
        <v>1228</v>
      </c>
    </row>
    <row r="680" spans="2:11" hidden="1" x14ac:dyDescent="0.25">
      <c r="B680" t="s">
        <v>1930</v>
      </c>
      <c r="C680" t="s">
        <v>1228</v>
      </c>
      <c r="D680" t="s">
        <v>1931</v>
      </c>
      <c r="I680" t="s">
        <v>1930</v>
      </c>
      <c r="J680" t="s">
        <v>1931</v>
      </c>
      <c r="K680" t="s">
        <v>1228</v>
      </c>
    </row>
    <row r="681" spans="2:11" hidden="1" x14ac:dyDescent="0.25">
      <c r="B681" t="s">
        <v>1932</v>
      </c>
      <c r="C681" t="s">
        <v>1934</v>
      </c>
      <c r="D681" t="s">
        <v>1933</v>
      </c>
      <c r="I681" t="s">
        <v>1932</v>
      </c>
      <c r="J681" t="s">
        <v>1933</v>
      </c>
      <c r="K681" t="s">
        <v>1934</v>
      </c>
    </row>
    <row r="682" spans="2:11" hidden="1" x14ac:dyDescent="0.25">
      <c r="B682" t="s">
        <v>1935</v>
      </c>
      <c r="C682" t="s">
        <v>1937</v>
      </c>
      <c r="D682" t="s">
        <v>1936</v>
      </c>
      <c r="I682" t="s">
        <v>1935</v>
      </c>
      <c r="J682" t="s">
        <v>1936</v>
      </c>
      <c r="K682" t="s">
        <v>1937</v>
      </c>
    </row>
    <row r="683" spans="2:11" hidden="1" x14ac:dyDescent="0.25">
      <c r="B683" t="s">
        <v>1938</v>
      </c>
      <c r="C683" t="s">
        <v>1940</v>
      </c>
      <c r="D683" t="s">
        <v>1939</v>
      </c>
      <c r="I683" t="s">
        <v>1938</v>
      </c>
      <c r="J683" t="s">
        <v>1939</v>
      </c>
      <c r="K683" t="s">
        <v>1940</v>
      </c>
    </row>
    <row r="684" spans="2:11" hidden="1" x14ac:dyDescent="0.25">
      <c r="B684" t="s">
        <v>1941</v>
      </c>
      <c r="C684" t="s">
        <v>1943</v>
      </c>
      <c r="D684" t="s">
        <v>1942</v>
      </c>
      <c r="I684" t="s">
        <v>1941</v>
      </c>
      <c r="J684" t="s">
        <v>1942</v>
      </c>
      <c r="K684" t="s">
        <v>1943</v>
      </c>
    </row>
    <row r="685" spans="2:11" hidden="1" x14ac:dyDescent="0.25">
      <c r="B685" t="s">
        <v>2108</v>
      </c>
      <c r="C685" t="s">
        <v>2110</v>
      </c>
      <c r="D685" t="s">
        <v>2109</v>
      </c>
      <c r="I685" t="s">
        <v>2108</v>
      </c>
      <c r="J685" t="s">
        <v>2109</v>
      </c>
      <c r="K685" t="s">
        <v>2110</v>
      </c>
    </row>
    <row r="686" spans="2:11" hidden="1" x14ac:dyDescent="0.25">
      <c r="B686" t="s">
        <v>2111</v>
      </c>
      <c r="C686" t="s">
        <v>2113</v>
      </c>
      <c r="D686" t="s">
        <v>2112</v>
      </c>
      <c r="I686" t="s">
        <v>2111</v>
      </c>
      <c r="J686" t="s">
        <v>2112</v>
      </c>
      <c r="K686" t="s">
        <v>2113</v>
      </c>
    </row>
    <row r="687" spans="2:11" hidden="1" x14ac:dyDescent="0.25">
      <c r="B687" t="s">
        <v>1945</v>
      </c>
      <c r="C687" t="s">
        <v>1947</v>
      </c>
      <c r="D687" t="s">
        <v>1946</v>
      </c>
      <c r="I687" t="s">
        <v>1945</v>
      </c>
      <c r="J687" t="s">
        <v>1946</v>
      </c>
      <c r="K687" t="s">
        <v>1947</v>
      </c>
    </row>
    <row r="688" spans="2:11" hidden="1" x14ac:dyDescent="0.25">
      <c r="B688" t="s">
        <v>2115</v>
      </c>
      <c r="C688" t="s">
        <v>2117</v>
      </c>
      <c r="D688" t="s">
        <v>2116</v>
      </c>
      <c r="I688" t="s">
        <v>2115</v>
      </c>
      <c r="J688" t="s">
        <v>2116</v>
      </c>
      <c r="K688" t="s">
        <v>2117</v>
      </c>
    </row>
    <row r="689" spans="2:11" hidden="1" x14ac:dyDescent="0.25">
      <c r="B689" t="s">
        <v>2118</v>
      </c>
      <c r="C689" t="s">
        <v>2103</v>
      </c>
      <c r="D689" t="s">
        <v>2119</v>
      </c>
      <c r="I689" t="s">
        <v>2118</v>
      </c>
      <c r="J689" t="s">
        <v>2119</v>
      </c>
      <c r="K689" t="s">
        <v>2103</v>
      </c>
    </row>
    <row r="690" spans="2:11" hidden="1" x14ac:dyDescent="0.25">
      <c r="B690" t="s">
        <v>2022</v>
      </c>
      <c r="C690" t="s">
        <v>1949</v>
      </c>
      <c r="D690" t="s">
        <v>2120</v>
      </c>
      <c r="I690" t="s">
        <v>2022</v>
      </c>
      <c r="J690" t="s">
        <v>2120</v>
      </c>
      <c r="K690" t="s">
        <v>1949</v>
      </c>
    </row>
    <row r="691" spans="2:11" hidden="1" x14ac:dyDescent="0.25">
      <c r="B691" t="s">
        <v>1948</v>
      </c>
      <c r="C691" t="s">
        <v>1949</v>
      </c>
      <c r="D691" t="s">
        <v>2121</v>
      </c>
      <c r="I691" t="s">
        <v>1948</v>
      </c>
      <c r="J691" t="s">
        <v>2121</v>
      </c>
      <c r="K691" t="s">
        <v>1949</v>
      </c>
    </row>
    <row r="692" spans="2:11" hidden="1" x14ac:dyDescent="0.25">
      <c r="B692" t="s">
        <v>1950</v>
      </c>
      <c r="C692" t="s">
        <v>1952</v>
      </c>
      <c r="D692" t="s">
        <v>1951</v>
      </c>
      <c r="I692" t="s">
        <v>1950</v>
      </c>
      <c r="J692" t="s">
        <v>1951</v>
      </c>
      <c r="K692" t="s">
        <v>1952</v>
      </c>
    </row>
    <row r="693" spans="2:11" hidden="1" x14ac:dyDescent="0.25">
      <c r="B693" t="s">
        <v>1954</v>
      </c>
      <c r="C693" t="s">
        <v>1956</v>
      </c>
      <c r="D693" t="s">
        <v>1955</v>
      </c>
      <c r="I693" t="s">
        <v>1954</v>
      </c>
      <c r="J693" t="s">
        <v>1955</v>
      </c>
      <c r="K693" t="s">
        <v>1956</v>
      </c>
    </row>
    <row r="694" spans="2:11" hidden="1" x14ac:dyDescent="0.25">
      <c r="B694" t="s">
        <v>2122</v>
      </c>
      <c r="C694" t="s">
        <v>784</v>
      </c>
      <c r="D694" t="s">
        <v>2123</v>
      </c>
      <c r="I694" t="s">
        <v>2122</v>
      </c>
      <c r="J694" t="s">
        <v>2123</v>
      </c>
      <c r="K694" t="s">
        <v>784</v>
      </c>
    </row>
    <row r="695" spans="2:11" hidden="1" x14ac:dyDescent="0.25">
      <c r="B695" t="s">
        <v>1959</v>
      </c>
      <c r="C695" t="s">
        <v>1961</v>
      </c>
      <c r="D695" t="s">
        <v>1960</v>
      </c>
      <c r="I695" t="s">
        <v>1959</v>
      </c>
      <c r="J695" t="s">
        <v>1960</v>
      </c>
      <c r="K695" t="s">
        <v>1961</v>
      </c>
    </row>
    <row r="696" spans="2:11" hidden="1" x14ac:dyDescent="0.25">
      <c r="B696" t="s">
        <v>2029</v>
      </c>
      <c r="C696" t="s">
        <v>2078</v>
      </c>
      <c r="D696" t="s">
        <v>2126</v>
      </c>
      <c r="I696" t="s">
        <v>2029</v>
      </c>
      <c r="J696" t="s">
        <v>2126</v>
      </c>
      <c r="K696" t="s">
        <v>2078</v>
      </c>
    </row>
    <row r="697" spans="2:11" hidden="1" x14ac:dyDescent="0.25">
      <c r="B697" t="s">
        <v>2127</v>
      </c>
      <c r="C697" t="s">
        <v>2129</v>
      </c>
      <c r="D697" t="s">
        <v>2128</v>
      </c>
      <c r="I697" t="s">
        <v>2127</v>
      </c>
      <c r="J697" t="s">
        <v>2128</v>
      </c>
      <c r="K697" t="s">
        <v>2129</v>
      </c>
    </row>
    <row r="698" spans="2:11" hidden="1" x14ac:dyDescent="0.25">
      <c r="B698" t="s">
        <v>2033</v>
      </c>
      <c r="C698" t="s">
        <v>2079</v>
      </c>
      <c r="D698" t="s">
        <v>2080</v>
      </c>
      <c r="I698" t="s">
        <v>2033</v>
      </c>
      <c r="J698" t="s">
        <v>2080</v>
      </c>
      <c r="K698" t="s">
        <v>2079</v>
      </c>
    </row>
    <row r="699" spans="2:11" hidden="1" x14ac:dyDescent="0.25">
      <c r="B699" t="s">
        <v>2130</v>
      </c>
      <c r="C699" t="s">
        <v>1387</v>
      </c>
      <c r="D699" t="s">
        <v>2131</v>
      </c>
      <c r="I699" t="s">
        <v>2130</v>
      </c>
      <c r="J699" t="s">
        <v>2131</v>
      </c>
      <c r="K699" t="s">
        <v>1387</v>
      </c>
    </row>
    <row r="700" spans="2:11" x14ac:dyDescent="0.25">
      <c r="B700" t="s">
        <v>2132</v>
      </c>
      <c r="C700" t="s">
        <v>1474</v>
      </c>
      <c r="D700" t="s">
        <v>2133</v>
      </c>
      <c r="I700" t="s">
        <v>2132</v>
      </c>
      <c r="J700" t="s">
        <v>2133</v>
      </c>
      <c r="K700" t="s">
        <v>1474</v>
      </c>
    </row>
    <row r="701" spans="2:11" hidden="1" x14ac:dyDescent="0.25">
      <c r="B701" t="s">
        <v>1962</v>
      </c>
      <c r="C701" t="s">
        <v>1500</v>
      </c>
      <c r="D701" t="s">
        <v>1963</v>
      </c>
      <c r="I701" t="s">
        <v>1962</v>
      </c>
      <c r="J701" t="s">
        <v>1963</v>
      </c>
      <c r="K701" t="s">
        <v>1500</v>
      </c>
    </row>
    <row r="702" spans="2:11" hidden="1" x14ac:dyDescent="0.25">
      <c r="B702" t="s">
        <v>2036</v>
      </c>
      <c r="C702" t="s">
        <v>2081</v>
      </c>
      <c r="D702" t="s">
        <v>2082</v>
      </c>
      <c r="I702" t="s">
        <v>2036</v>
      </c>
      <c r="J702" t="s">
        <v>2082</v>
      </c>
      <c r="K702" t="s">
        <v>2081</v>
      </c>
    </row>
    <row r="703" spans="2:11" hidden="1" x14ac:dyDescent="0.25">
      <c r="B703" t="s">
        <v>2134</v>
      </c>
      <c r="C703" t="s">
        <v>2136</v>
      </c>
      <c r="D703" t="s">
        <v>2135</v>
      </c>
      <c r="I703" t="s">
        <v>2134</v>
      </c>
      <c r="J703" t="s">
        <v>2135</v>
      </c>
      <c r="K703" t="s">
        <v>2136</v>
      </c>
    </row>
    <row r="704" spans="2:11" hidden="1" x14ac:dyDescent="0.25">
      <c r="B704" t="s">
        <v>2042</v>
      </c>
      <c r="C704" t="s">
        <v>2084</v>
      </c>
      <c r="D704" t="s">
        <v>2085</v>
      </c>
      <c r="I704" t="s">
        <v>2042</v>
      </c>
      <c r="J704" t="s">
        <v>2085</v>
      </c>
      <c r="K704" t="s">
        <v>2084</v>
      </c>
    </row>
    <row r="705" spans="2:11" hidden="1" x14ac:dyDescent="0.25">
      <c r="B705" t="s">
        <v>1964</v>
      </c>
      <c r="C705" t="s">
        <v>1966</v>
      </c>
      <c r="D705" t="s">
        <v>1965</v>
      </c>
      <c r="I705" t="s">
        <v>1964</v>
      </c>
      <c r="J705" t="s">
        <v>1965</v>
      </c>
      <c r="K705" t="s">
        <v>1966</v>
      </c>
    </row>
    <row r="706" spans="2:11" hidden="1" x14ac:dyDescent="0.25">
      <c r="B706" t="s">
        <v>2051</v>
      </c>
      <c r="C706" t="s">
        <v>2090</v>
      </c>
      <c r="D706" t="s">
        <v>2091</v>
      </c>
      <c r="I706" t="s">
        <v>2051</v>
      </c>
      <c r="J706" t="s">
        <v>2091</v>
      </c>
      <c r="K706" t="s">
        <v>2090</v>
      </c>
    </row>
    <row r="707" spans="2:11" hidden="1" x14ac:dyDescent="0.25">
      <c r="B707" t="s">
        <v>2137</v>
      </c>
      <c r="C707" t="s">
        <v>604</v>
      </c>
      <c r="D707" t="s">
        <v>2138</v>
      </c>
      <c r="I707" t="s">
        <v>2137</v>
      </c>
      <c r="J707" t="s">
        <v>2138</v>
      </c>
      <c r="K707" t="s">
        <v>604</v>
      </c>
    </row>
    <row r="708" spans="2:11" hidden="1" x14ac:dyDescent="0.25">
      <c r="B708" t="s">
        <v>2139</v>
      </c>
      <c r="C708" t="s">
        <v>779</v>
      </c>
      <c r="D708" t="s">
        <v>2140</v>
      </c>
      <c r="I708" t="s">
        <v>2139</v>
      </c>
      <c r="J708" t="s">
        <v>2140</v>
      </c>
      <c r="K708" t="s">
        <v>779</v>
      </c>
    </row>
    <row r="709" spans="2:11" hidden="1" x14ac:dyDescent="0.25">
      <c r="B709" t="s">
        <v>2141</v>
      </c>
      <c r="C709" t="s">
        <v>2143</v>
      </c>
      <c r="D709" t="s">
        <v>2142</v>
      </c>
      <c r="I709" t="s">
        <v>2141</v>
      </c>
      <c r="J709" t="s">
        <v>2142</v>
      </c>
      <c r="K709" t="s">
        <v>2143</v>
      </c>
    </row>
    <row r="710" spans="2:11" hidden="1" x14ac:dyDescent="0.25">
      <c r="B710" t="s">
        <v>2144</v>
      </c>
      <c r="C710" t="s">
        <v>2146</v>
      </c>
      <c r="D710" t="s">
        <v>2145</v>
      </c>
      <c r="I710" t="s">
        <v>2144</v>
      </c>
      <c r="J710" t="s">
        <v>2145</v>
      </c>
      <c r="K710" t="s">
        <v>2146</v>
      </c>
    </row>
    <row r="711" spans="2:11" hidden="1" x14ac:dyDescent="0.25">
      <c r="B711" t="s">
        <v>2147</v>
      </c>
      <c r="C711" t="s">
        <v>2149</v>
      </c>
      <c r="D711" t="s">
        <v>2148</v>
      </c>
      <c r="I711" t="s">
        <v>2147</v>
      </c>
      <c r="J711" t="s">
        <v>2148</v>
      </c>
      <c r="K711" t="s">
        <v>2149</v>
      </c>
    </row>
    <row r="712" spans="2:11" hidden="1" x14ac:dyDescent="0.25">
      <c r="B712" t="s">
        <v>2150</v>
      </c>
      <c r="C712" t="s">
        <v>1440</v>
      </c>
      <c r="D712" t="s">
        <v>2151</v>
      </c>
      <c r="I712" t="s">
        <v>2150</v>
      </c>
      <c r="J712" t="s">
        <v>2151</v>
      </c>
      <c r="K712" t="s">
        <v>1440</v>
      </c>
    </row>
    <row r="713" spans="2:11" hidden="1" x14ac:dyDescent="0.25">
      <c r="B713" t="s">
        <v>2152</v>
      </c>
      <c r="C713" t="s">
        <v>2154</v>
      </c>
      <c r="D713" t="s">
        <v>2153</v>
      </c>
      <c r="I713" t="s">
        <v>2152</v>
      </c>
      <c r="J713" t="s">
        <v>2153</v>
      </c>
      <c r="K713" t="s">
        <v>2154</v>
      </c>
    </row>
    <row r="714" spans="2:11" hidden="1" x14ac:dyDescent="0.25">
      <c r="B714" t="s">
        <v>2155</v>
      </c>
      <c r="C714" t="s">
        <v>2157</v>
      </c>
      <c r="D714" t="s">
        <v>2156</v>
      </c>
      <c r="I714" t="s">
        <v>2155</v>
      </c>
      <c r="J714" t="s">
        <v>2156</v>
      </c>
      <c r="K714" t="s">
        <v>2157</v>
      </c>
    </row>
    <row r="715" spans="2:11" hidden="1" x14ac:dyDescent="0.25">
      <c r="B715" t="s">
        <v>2158</v>
      </c>
      <c r="C715" t="s">
        <v>1764</v>
      </c>
      <c r="D715" t="s">
        <v>2159</v>
      </c>
      <c r="I715" t="s">
        <v>2158</v>
      </c>
      <c r="J715" t="s">
        <v>2159</v>
      </c>
      <c r="K715" t="s">
        <v>1764</v>
      </c>
    </row>
    <row r="716" spans="2:11" hidden="1" x14ac:dyDescent="0.25">
      <c r="B716" t="s">
        <v>2160</v>
      </c>
      <c r="C716" t="s">
        <v>1715</v>
      </c>
      <c r="D716" t="s">
        <v>2161</v>
      </c>
      <c r="I716" t="s">
        <v>2160</v>
      </c>
      <c r="J716" t="s">
        <v>2161</v>
      </c>
      <c r="K716" t="s">
        <v>1715</v>
      </c>
    </row>
    <row r="717" spans="2:11" hidden="1" x14ac:dyDescent="0.25">
      <c r="B717" t="s">
        <v>2162</v>
      </c>
      <c r="C717" t="s">
        <v>1031</v>
      </c>
      <c r="D717" t="s">
        <v>2163</v>
      </c>
      <c r="I717" t="s">
        <v>2162</v>
      </c>
      <c r="J717" t="s">
        <v>2163</v>
      </c>
      <c r="K717" t="s">
        <v>1031</v>
      </c>
    </row>
    <row r="718" spans="2:11" hidden="1" x14ac:dyDescent="0.25">
      <c r="B718" t="s">
        <v>2164</v>
      </c>
      <c r="C718" t="s">
        <v>62</v>
      </c>
      <c r="D718" t="s">
        <v>2165</v>
      </c>
      <c r="I718" t="s">
        <v>2164</v>
      </c>
      <c r="J718" t="s">
        <v>2165</v>
      </c>
      <c r="K718" t="s">
        <v>62</v>
      </c>
    </row>
    <row r="719" spans="2:11" hidden="1" x14ac:dyDescent="0.25">
      <c r="B719" t="s">
        <v>2166</v>
      </c>
      <c r="C719" t="s">
        <v>1905</v>
      </c>
      <c r="D719" t="s">
        <v>2167</v>
      </c>
      <c r="I719" t="s">
        <v>2166</v>
      </c>
      <c r="J719" t="s">
        <v>2167</v>
      </c>
      <c r="K719" t="s">
        <v>1905</v>
      </c>
    </row>
    <row r="720" spans="2:11" hidden="1" x14ac:dyDescent="0.25">
      <c r="B720" t="s">
        <v>1968</v>
      </c>
      <c r="C720" t="s">
        <v>1970</v>
      </c>
      <c r="D720" t="s">
        <v>1969</v>
      </c>
      <c r="I720" t="s">
        <v>1968</v>
      </c>
      <c r="J720" t="s">
        <v>1969</v>
      </c>
      <c r="K720" t="s">
        <v>1970</v>
      </c>
    </row>
    <row r="721" spans="2:11" hidden="1" x14ac:dyDescent="0.25">
      <c r="B721" t="s">
        <v>1971</v>
      </c>
      <c r="C721" t="s">
        <v>1715</v>
      </c>
      <c r="D721" t="s">
        <v>1972</v>
      </c>
      <c r="I721" t="s">
        <v>1971</v>
      </c>
      <c r="J721" t="s">
        <v>1972</v>
      </c>
      <c r="K721" t="s">
        <v>1715</v>
      </c>
    </row>
    <row r="722" spans="2:11" hidden="1" x14ac:dyDescent="0.25">
      <c r="B722" t="s">
        <v>2168</v>
      </c>
      <c r="C722" t="s">
        <v>2105</v>
      </c>
      <c r="D722" t="s">
        <v>2169</v>
      </c>
      <c r="I722" t="s">
        <v>2168</v>
      </c>
      <c r="J722" t="s">
        <v>2169</v>
      </c>
      <c r="K722" t="s">
        <v>2105</v>
      </c>
    </row>
    <row r="723" spans="2:11" hidden="1" x14ac:dyDescent="0.25">
      <c r="B723" t="s">
        <v>2170</v>
      </c>
      <c r="C723" t="s">
        <v>1236</v>
      </c>
      <c r="D723" t="s">
        <v>2171</v>
      </c>
      <c r="I723" t="s">
        <v>2170</v>
      </c>
      <c r="J723" t="s">
        <v>2171</v>
      </c>
      <c r="K723" t="s">
        <v>1236</v>
      </c>
    </row>
    <row r="724" spans="2:11" hidden="1" x14ac:dyDescent="0.25">
      <c r="B724" t="s">
        <v>2172</v>
      </c>
      <c r="C724" t="s">
        <v>1313</v>
      </c>
      <c r="D724" t="s">
        <v>2173</v>
      </c>
      <c r="I724" t="s">
        <v>2172</v>
      </c>
      <c r="J724" t="s">
        <v>2173</v>
      </c>
      <c r="K724" t="s">
        <v>1313</v>
      </c>
    </row>
    <row r="725" spans="2:11" hidden="1" x14ac:dyDescent="0.25">
      <c r="B725" t="s">
        <v>1973</v>
      </c>
      <c r="C725" t="s">
        <v>1975</v>
      </c>
      <c r="D725" t="s">
        <v>1974</v>
      </c>
      <c r="I725" t="s">
        <v>1973</v>
      </c>
      <c r="J725" t="s">
        <v>1974</v>
      </c>
      <c r="K725" t="s">
        <v>1975</v>
      </c>
    </row>
    <row r="726" spans="2:11" hidden="1" x14ac:dyDescent="0.25">
      <c r="B726" t="s">
        <v>2174</v>
      </c>
      <c r="C726" t="s">
        <v>2176</v>
      </c>
      <c r="D726" t="s">
        <v>2175</v>
      </c>
      <c r="I726" t="s">
        <v>2174</v>
      </c>
      <c r="J726" t="s">
        <v>2175</v>
      </c>
      <c r="K726" t="s">
        <v>2176</v>
      </c>
    </row>
    <row r="727" spans="2:11" hidden="1" x14ac:dyDescent="0.25">
      <c r="B727" t="s">
        <v>2177</v>
      </c>
      <c r="C727" t="s">
        <v>2179</v>
      </c>
      <c r="D727" t="s">
        <v>2178</v>
      </c>
      <c r="I727" t="s">
        <v>2177</v>
      </c>
      <c r="J727" t="s">
        <v>2178</v>
      </c>
      <c r="K727" t="s">
        <v>2179</v>
      </c>
    </row>
    <row r="728" spans="2:11" hidden="1" x14ac:dyDescent="0.25">
      <c r="B728" t="s">
        <v>2040</v>
      </c>
      <c r="C728" t="s">
        <v>2083</v>
      </c>
      <c r="D728" t="s">
        <v>2180</v>
      </c>
      <c r="I728" t="s">
        <v>2040</v>
      </c>
      <c r="J728" t="s">
        <v>2180</v>
      </c>
      <c r="K728" t="s">
        <v>2083</v>
      </c>
    </row>
    <row r="729" spans="2:11" hidden="1" x14ac:dyDescent="0.25">
      <c r="B729" t="s">
        <v>1978</v>
      </c>
      <c r="C729" t="s">
        <v>1980</v>
      </c>
      <c r="D729" t="s">
        <v>1979</v>
      </c>
      <c r="I729" t="s">
        <v>1978</v>
      </c>
      <c r="J729" t="s">
        <v>1979</v>
      </c>
      <c r="K729" t="s">
        <v>1980</v>
      </c>
    </row>
    <row r="730" spans="2:11" hidden="1" x14ac:dyDescent="0.25">
      <c r="B730" t="s">
        <v>2181</v>
      </c>
      <c r="C730" t="s">
        <v>2183</v>
      </c>
      <c r="D730" t="s">
        <v>2182</v>
      </c>
      <c r="I730" t="s">
        <v>2181</v>
      </c>
      <c r="J730" t="s">
        <v>2182</v>
      </c>
      <c r="K730" t="s">
        <v>2183</v>
      </c>
    </row>
    <row r="731" spans="2:11" hidden="1" x14ac:dyDescent="0.25">
      <c r="B731" t="s">
        <v>2184</v>
      </c>
      <c r="C731" t="s">
        <v>1260</v>
      </c>
      <c r="D731" t="s">
        <v>2185</v>
      </c>
      <c r="I731" t="s">
        <v>2184</v>
      </c>
      <c r="J731" t="s">
        <v>2185</v>
      </c>
      <c r="K731" t="s">
        <v>1260</v>
      </c>
    </row>
    <row r="732" spans="2:11" hidden="1" x14ac:dyDescent="0.25">
      <c r="B732" t="s">
        <v>2025</v>
      </c>
      <c r="C732" t="s">
        <v>1934</v>
      </c>
      <c r="D732" t="s">
        <v>2077</v>
      </c>
      <c r="I732" t="s">
        <v>2025</v>
      </c>
      <c r="J732" t="s">
        <v>2077</v>
      </c>
      <c r="K732" t="s">
        <v>1934</v>
      </c>
    </row>
    <row r="733" spans="2:11" hidden="1" x14ac:dyDescent="0.25">
      <c r="B733" t="s">
        <v>2186</v>
      </c>
      <c r="C733" t="s">
        <v>2188</v>
      </c>
      <c r="D733" t="s">
        <v>2187</v>
      </c>
      <c r="I733" t="s">
        <v>2186</v>
      </c>
      <c r="J733" t="s">
        <v>2187</v>
      </c>
      <c r="K733" t="s">
        <v>2188</v>
      </c>
    </row>
    <row r="734" spans="2:11" hidden="1" x14ac:dyDescent="0.25">
      <c r="B734" t="s">
        <v>1981</v>
      </c>
      <c r="C734" t="s">
        <v>1983</v>
      </c>
      <c r="D734" t="s">
        <v>1982</v>
      </c>
      <c r="I734" t="s">
        <v>1981</v>
      </c>
      <c r="J734" t="s">
        <v>1982</v>
      </c>
      <c r="K734" t="s">
        <v>1983</v>
      </c>
    </row>
    <row r="735" spans="2:11" hidden="1" x14ac:dyDescent="0.25">
      <c r="B735" t="s">
        <v>2189</v>
      </c>
      <c r="C735" t="s">
        <v>1466</v>
      </c>
      <c r="D735" t="s">
        <v>2190</v>
      </c>
      <c r="I735" t="s">
        <v>2189</v>
      </c>
      <c r="J735" t="s">
        <v>2190</v>
      </c>
      <c r="K735" t="s">
        <v>1466</v>
      </c>
    </row>
    <row r="736" spans="2:11" hidden="1" x14ac:dyDescent="0.25">
      <c r="B736" t="s">
        <v>1985</v>
      </c>
      <c r="C736" t="s">
        <v>1987</v>
      </c>
      <c r="D736" t="s">
        <v>1986</v>
      </c>
      <c r="I736" t="s">
        <v>1985</v>
      </c>
      <c r="J736" t="s">
        <v>1986</v>
      </c>
      <c r="K736" t="s">
        <v>1987</v>
      </c>
    </row>
    <row r="737" spans="2:11" hidden="1" x14ac:dyDescent="0.25">
      <c r="B737" t="s">
        <v>2191</v>
      </c>
      <c r="C737" t="s">
        <v>1987</v>
      </c>
      <c r="D737" t="s">
        <v>2192</v>
      </c>
      <c r="I737" t="s">
        <v>2191</v>
      </c>
      <c r="J737" t="s">
        <v>2192</v>
      </c>
      <c r="K737" t="s">
        <v>1987</v>
      </c>
    </row>
    <row r="738" spans="2:11" hidden="1" x14ac:dyDescent="0.25">
      <c r="B738" t="s">
        <v>1988</v>
      </c>
      <c r="C738" t="s">
        <v>1990</v>
      </c>
      <c r="D738" t="s">
        <v>1989</v>
      </c>
      <c r="I738" t="s">
        <v>1988</v>
      </c>
      <c r="J738" t="s">
        <v>1989</v>
      </c>
      <c r="K738" t="s">
        <v>1990</v>
      </c>
    </row>
    <row r="739" spans="2:11" hidden="1" x14ac:dyDescent="0.25">
      <c r="B739" t="s">
        <v>1991</v>
      </c>
      <c r="C739" t="s">
        <v>1975</v>
      </c>
      <c r="D739" t="s">
        <v>2193</v>
      </c>
      <c r="I739" t="s">
        <v>1991</v>
      </c>
      <c r="J739" t="s">
        <v>2193</v>
      </c>
      <c r="K739" t="s">
        <v>1975</v>
      </c>
    </row>
    <row r="740" spans="2:11" hidden="1" x14ac:dyDescent="0.25">
      <c r="B740" t="s">
        <v>1992</v>
      </c>
      <c r="C740" t="s">
        <v>300</v>
      </c>
      <c r="D740" t="s">
        <v>1993</v>
      </c>
      <c r="I740" t="s">
        <v>1992</v>
      </c>
      <c r="J740" t="s">
        <v>1993</v>
      </c>
      <c r="K740" t="s">
        <v>300</v>
      </c>
    </row>
    <row r="741" spans="2:11" hidden="1" x14ac:dyDescent="0.25">
      <c r="B741" t="s">
        <v>1994</v>
      </c>
      <c r="C741" t="s">
        <v>1996</v>
      </c>
      <c r="D741" t="s">
        <v>1995</v>
      </c>
      <c r="I741" t="s">
        <v>1994</v>
      </c>
      <c r="J741" t="s">
        <v>1995</v>
      </c>
      <c r="K741" t="s">
        <v>1996</v>
      </c>
    </row>
    <row r="742" spans="2:11" hidden="1" x14ac:dyDescent="0.25">
      <c r="B742" t="s">
        <v>1997</v>
      </c>
      <c r="C742" t="s">
        <v>1999</v>
      </c>
      <c r="D742" t="s">
        <v>1998</v>
      </c>
      <c r="I742" t="s">
        <v>1997</v>
      </c>
      <c r="J742" t="s">
        <v>1998</v>
      </c>
      <c r="K742" t="s">
        <v>1999</v>
      </c>
    </row>
    <row r="743" spans="2:11" hidden="1" x14ac:dyDescent="0.25">
      <c r="B743" t="s">
        <v>2000</v>
      </c>
      <c r="C743" t="s">
        <v>2002</v>
      </c>
      <c r="D743" t="s">
        <v>2001</v>
      </c>
      <c r="I743" t="s">
        <v>2000</v>
      </c>
      <c r="J743" t="s">
        <v>2001</v>
      </c>
      <c r="K743" t="s">
        <v>2002</v>
      </c>
    </row>
    <row r="744" spans="2:11" hidden="1" x14ac:dyDescent="0.25">
      <c r="B744" t="s">
        <v>2194</v>
      </c>
      <c r="C744" t="s">
        <v>1840</v>
      </c>
      <c r="D744" t="s">
        <v>2195</v>
      </c>
      <c r="I744" t="s">
        <v>2194</v>
      </c>
      <c r="J744" t="s">
        <v>2195</v>
      </c>
      <c r="K744" t="s">
        <v>1840</v>
      </c>
    </row>
    <row r="745" spans="2:11" hidden="1" x14ac:dyDescent="0.25">
      <c r="B745" t="s">
        <v>2196</v>
      </c>
      <c r="C745" t="s">
        <v>1999</v>
      </c>
      <c r="D745" t="s">
        <v>2197</v>
      </c>
      <c r="I745" t="s">
        <v>2196</v>
      </c>
      <c r="J745" t="s">
        <v>2197</v>
      </c>
      <c r="K745" t="s">
        <v>1999</v>
      </c>
    </row>
    <row r="746" spans="2:11" hidden="1" x14ac:dyDescent="0.25">
      <c r="B746" t="s">
        <v>2198</v>
      </c>
      <c r="C746" t="s">
        <v>2104</v>
      </c>
      <c r="D746" t="s">
        <v>2199</v>
      </c>
      <c r="I746" t="s">
        <v>2198</v>
      </c>
      <c r="J746" t="s">
        <v>2199</v>
      </c>
      <c r="K746" t="s">
        <v>2104</v>
      </c>
    </row>
    <row r="747" spans="2:11" hidden="1" x14ac:dyDescent="0.25">
      <c r="B747" t="s">
        <v>2261</v>
      </c>
      <c r="C747" t="s">
        <v>2263</v>
      </c>
      <c r="D747" t="s">
        <v>2262</v>
      </c>
      <c r="I747" t="s">
        <v>2261</v>
      </c>
      <c r="J747" t="s">
        <v>2262</v>
      </c>
      <c r="K747" t="s">
        <v>2263</v>
      </c>
    </row>
    <row r="748" spans="2:11" hidden="1" x14ac:dyDescent="0.25">
      <c r="B748" t="s">
        <v>2200</v>
      </c>
      <c r="C748" t="s">
        <v>2202</v>
      </c>
      <c r="D748" t="s">
        <v>2201</v>
      </c>
      <c r="I748" t="s">
        <v>2200</v>
      </c>
      <c r="J748" t="s">
        <v>2201</v>
      </c>
      <c r="K748" t="s">
        <v>2202</v>
      </c>
    </row>
    <row r="749" spans="2:11" hidden="1" x14ac:dyDescent="0.25">
      <c r="B749" t="s">
        <v>2003</v>
      </c>
      <c r="C749" t="s">
        <v>1840</v>
      </c>
      <c r="D749" t="s">
        <v>2004</v>
      </c>
      <c r="I749" t="s">
        <v>2003</v>
      </c>
      <c r="J749" t="s">
        <v>2004</v>
      </c>
      <c r="K749" t="s">
        <v>1840</v>
      </c>
    </row>
    <row r="750" spans="2:11" hidden="1" x14ac:dyDescent="0.25">
      <c r="B750" t="s">
        <v>2005</v>
      </c>
      <c r="C750" t="s">
        <v>2007</v>
      </c>
      <c r="D750" t="s">
        <v>2006</v>
      </c>
      <c r="I750" t="s">
        <v>2005</v>
      </c>
      <c r="J750" t="s">
        <v>2006</v>
      </c>
      <c r="K750" t="s">
        <v>2007</v>
      </c>
    </row>
    <row r="751" spans="2:11" hidden="1" x14ac:dyDescent="0.25">
      <c r="B751" t="s">
        <v>2203</v>
      </c>
      <c r="C751" t="s">
        <v>1535</v>
      </c>
      <c r="D751" t="s">
        <v>2204</v>
      </c>
      <c r="I751" t="s">
        <v>2203</v>
      </c>
      <c r="J751" t="s">
        <v>2204</v>
      </c>
      <c r="K751" t="s">
        <v>1535</v>
      </c>
    </row>
    <row r="752" spans="2:11" hidden="1" x14ac:dyDescent="0.25">
      <c r="B752" t="s">
        <v>2205</v>
      </c>
      <c r="C752" t="s">
        <v>2207</v>
      </c>
      <c r="D752" t="s">
        <v>2206</v>
      </c>
      <c r="I752" t="s">
        <v>2205</v>
      </c>
      <c r="J752" t="s">
        <v>2206</v>
      </c>
      <c r="K752" t="s">
        <v>2207</v>
      </c>
    </row>
    <row r="753" spans="2:11" hidden="1" x14ac:dyDescent="0.25">
      <c r="B753" t="s">
        <v>2208</v>
      </c>
      <c r="C753" t="s">
        <v>2210</v>
      </c>
      <c r="D753" t="s">
        <v>2209</v>
      </c>
      <c r="I753" t="s">
        <v>2208</v>
      </c>
      <c r="J753" t="s">
        <v>2209</v>
      </c>
      <c r="K753" t="s">
        <v>2210</v>
      </c>
    </row>
    <row r="754" spans="2:11" hidden="1" x14ac:dyDescent="0.25">
      <c r="B754" t="s">
        <v>2211</v>
      </c>
      <c r="C754" t="s">
        <v>1788</v>
      </c>
      <c r="D754" t="s">
        <v>1787</v>
      </c>
      <c r="I754" t="s">
        <v>2211</v>
      </c>
      <c r="J754" t="s">
        <v>1787</v>
      </c>
      <c r="K754" t="s">
        <v>1788</v>
      </c>
    </row>
    <row r="755" spans="2:11" hidden="1" x14ac:dyDescent="0.25">
      <c r="B755" t="s">
        <v>2212</v>
      </c>
      <c r="C755" t="s">
        <v>2214</v>
      </c>
      <c r="D755" t="s">
        <v>2213</v>
      </c>
      <c r="I755" t="s">
        <v>2212</v>
      </c>
      <c r="J755" t="s">
        <v>2213</v>
      </c>
      <c r="K755" t="s">
        <v>2214</v>
      </c>
    </row>
    <row r="756" spans="2:11" hidden="1" x14ac:dyDescent="0.25">
      <c r="B756" t="s">
        <v>2215</v>
      </c>
      <c r="C756" t="s">
        <v>2217</v>
      </c>
      <c r="D756" t="s">
        <v>2216</v>
      </c>
      <c r="I756" t="s">
        <v>2215</v>
      </c>
      <c r="J756" t="s">
        <v>2216</v>
      </c>
      <c r="K756" t="s">
        <v>2217</v>
      </c>
    </row>
    <row r="757" spans="2:11" hidden="1" x14ac:dyDescent="0.25">
      <c r="B757" t="s">
        <v>2218</v>
      </c>
      <c r="C757" t="s">
        <v>1999</v>
      </c>
      <c r="D757" t="s">
        <v>2219</v>
      </c>
      <c r="I757" t="s">
        <v>2218</v>
      </c>
      <c r="J757" t="s">
        <v>2219</v>
      </c>
      <c r="K757" t="s">
        <v>1999</v>
      </c>
    </row>
    <row r="758" spans="2:11" hidden="1" x14ac:dyDescent="0.25">
      <c r="B758" t="s">
        <v>2220</v>
      </c>
      <c r="C758" t="s">
        <v>2222</v>
      </c>
      <c r="D758" t="s">
        <v>2221</v>
      </c>
      <c r="I758" t="s">
        <v>2220</v>
      </c>
      <c r="J758" t="s">
        <v>2221</v>
      </c>
      <c r="K758" t="s">
        <v>2222</v>
      </c>
    </row>
    <row r="759" spans="2:11" hidden="1" x14ac:dyDescent="0.25">
      <c r="B759" t="s">
        <v>2223</v>
      </c>
      <c r="C759" t="s">
        <v>2104</v>
      </c>
      <c r="D759" t="s">
        <v>2224</v>
      </c>
      <c r="I759" t="s">
        <v>2223</v>
      </c>
      <c r="J759" t="s">
        <v>2224</v>
      </c>
      <c r="K759" t="s">
        <v>2104</v>
      </c>
    </row>
    <row r="760" spans="2:11" hidden="1" x14ac:dyDescent="0.25">
      <c r="B760" t="s">
        <v>2225</v>
      </c>
      <c r="C760" t="s">
        <v>2227</v>
      </c>
      <c r="D760" t="s">
        <v>2226</v>
      </c>
      <c r="I760" t="s">
        <v>2225</v>
      </c>
      <c r="J760" t="s">
        <v>2226</v>
      </c>
      <c r="K760" t="s">
        <v>2227</v>
      </c>
    </row>
    <row r="761" spans="2:11" hidden="1" x14ac:dyDescent="0.25">
      <c r="B761" t="s">
        <v>2228</v>
      </c>
      <c r="C761" t="s">
        <v>2222</v>
      </c>
      <c r="D761" t="s">
        <v>2229</v>
      </c>
      <c r="I761" t="s">
        <v>2228</v>
      </c>
      <c r="J761" t="s">
        <v>2229</v>
      </c>
      <c r="K761" t="s">
        <v>2222</v>
      </c>
    </row>
    <row r="762" spans="2:11" hidden="1" x14ac:dyDescent="0.25">
      <c r="B762" t="s">
        <v>2008</v>
      </c>
      <c r="C762" t="s">
        <v>2010</v>
      </c>
      <c r="D762" t="s">
        <v>2009</v>
      </c>
      <c r="I762" t="s">
        <v>2008</v>
      </c>
      <c r="J762" t="s">
        <v>2009</v>
      </c>
      <c r="K762" t="s">
        <v>2010</v>
      </c>
    </row>
    <row r="763" spans="2:11" hidden="1" x14ac:dyDescent="0.25">
      <c r="B763" t="s">
        <v>2011</v>
      </c>
      <c r="C763" t="s">
        <v>1604</v>
      </c>
      <c r="D763" t="s">
        <v>2012</v>
      </c>
      <c r="I763" t="s">
        <v>2011</v>
      </c>
      <c r="J763" t="s">
        <v>2012</v>
      </c>
      <c r="K763" t="s">
        <v>1604</v>
      </c>
    </row>
    <row r="764" spans="2:11" hidden="1" x14ac:dyDescent="0.25">
      <c r="B764" t="s">
        <v>2230</v>
      </c>
      <c r="C764" t="s">
        <v>2136</v>
      </c>
      <c r="D764" t="s">
        <v>2231</v>
      </c>
      <c r="I764" t="s">
        <v>2230</v>
      </c>
      <c r="J764" t="s">
        <v>2231</v>
      </c>
      <c r="K764" t="s">
        <v>2136</v>
      </c>
    </row>
    <row r="765" spans="2:11" hidden="1" x14ac:dyDescent="0.25">
      <c r="B765" t="s">
        <v>2232</v>
      </c>
      <c r="C765" t="s">
        <v>1886</v>
      </c>
      <c r="D765" t="s">
        <v>2233</v>
      </c>
      <c r="I765" t="s">
        <v>2232</v>
      </c>
      <c r="J765" t="s">
        <v>2233</v>
      </c>
      <c r="K765" t="s">
        <v>1886</v>
      </c>
    </row>
    <row r="766" spans="2:11" hidden="1" x14ac:dyDescent="0.25">
      <c r="B766" t="s">
        <v>2234</v>
      </c>
      <c r="C766" t="s">
        <v>2015</v>
      </c>
      <c r="D766" t="s">
        <v>2235</v>
      </c>
      <c r="I766" t="s">
        <v>2234</v>
      </c>
      <c r="J766" t="s">
        <v>2235</v>
      </c>
      <c r="K766" t="s">
        <v>2015</v>
      </c>
    </row>
    <row r="767" spans="2:11" hidden="1" x14ac:dyDescent="0.25">
      <c r="B767" t="s">
        <v>2236</v>
      </c>
      <c r="C767" t="s">
        <v>1604</v>
      </c>
      <c r="D767" t="s">
        <v>2237</v>
      </c>
      <c r="I767" t="s">
        <v>2236</v>
      </c>
      <c r="J767" t="s">
        <v>2237</v>
      </c>
      <c r="K767" t="s">
        <v>1604</v>
      </c>
    </row>
    <row r="768" spans="2:11" hidden="1" x14ac:dyDescent="0.25">
      <c r="B768" t="s">
        <v>2238</v>
      </c>
      <c r="C768" t="s">
        <v>1448</v>
      </c>
      <c r="D768" t="s">
        <v>2239</v>
      </c>
      <c r="I768" t="s">
        <v>2238</v>
      </c>
      <c r="J768" t="s">
        <v>2239</v>
      </c>
      <c r="K768" t="s">
        <v>1448</v>
      </c>
    </row>
    <row r="769" spans="2:11" hidden="1" x14ac:dyDescent="0.25">
      <c r="B769" t="s">
        <v>2240</v>
      </c>
      <c r="C769" t="s">
        <v>2242</v>
      </c>
      <c r="D769" t="s">
        <v>2241</v>
      </c>
      <c r="I769" t="s">
        <v>2240</v>
      </c>
      <c r="J769" t="s">
        <v>2241</v>
      </c>
      <c r="K769" t="s">
        <v>2242</v>
      </c>
    </row>
    <row r="770" spans="2:11" hidden="1" x14ac:dyDescent="0.25">
      <c r="B770" t="s">
        <v>2013</v>
      </c>
      <c r="C770" t="s">
        <v>2015</v>
      </c>
      <c r="D770" t="s">
        <v>2014</v>
      </c>
      <c r="I770" t="s">
        <v>2013</v>
      </c>
      <c r="J770" t="s">
        <v>2014</v>
      </c>
      <c r="K770" t="s">
        <v>2015</v>
      </c>
    </row>
    <row r="771" spans="2:11" hidden="1" x14ac:dyDescent="0.25">
      <c r="B771" t="s">
        <v>2243</v>
      </c>
      <c r="C771" t="s">
        <v>1778</v>
      </c>
      <c r="D771" t="s">
        <v>2244</v>
      </c>
      <c r="I771" t="s">
        <v>2243</v>
      </c>
      <c r="J771" t="s">
        <v>2244</v>
      </c>
      <c r="K771" t="s">
        <v>1778</v>
      </c>
    </row>
    <row r="772" spans="2:11" hidden="1" x14ac:dyDescent="0.25">
      <c r="B772" t="s">
        <v>2245</v>
      </c>
      <c r="C772" t="s">
        <v>2149</v>
      </c>
      <c r="D772" t="s">
        <v>2246</v>
      </c>
      <c r="I772" t="s">
        <v>2245</v>
      </c>
      <c r="J772" t="s">
        <v>2246</v>
      </c>
      <c r="K772" t="s">
        <v>2149</v>
      </c>
    </row>
    <row r="773" spans="2:11" hidden="1" x14ac:dyDescent="0.25">
      <c r="B773" t="s">
        <v>1207</v>
      </c>
      <c r="C773" t="s">
        <v>1209</v>
      </c>
      <c r="D773" t="s">
        <v>1209</v>
      </c>
      <c r="I773" t="s">
        <v>1207</v>
      </c>
      <c r="J773" t="s">
        <v>1209</v>
      </c>
      <c r="K773" t="s">
        <v>1209</v>
      </c>
    </row>
    <row r="774" spans="2:11" hidden="1" x14ac:dyDescent="0.25">
      <c r="B774" t="s">
        <v>24</v>
      </c>
      <c r="C774" t="s">
        <v>26</v>
      </c>
      <c r="D774" t="s">
        <v>26</v>
      </c>
      <c r="I774" t="s">
        <v>24</v>
      </c>
      <c r="J774" t="s">
        <v>26</v>
      </c>
      <c r="K774" t="s">
        <v>26</v>
      </c>
    </row>
    <row r="775" spans="2:11" hidden="1" x14ac:dyDescent="0.25">
      <c r="B775" t="s">
        <v>70</v>
      </c>
      <c r="C775" t="s">
        <v>69</v>
      </c>
      <c r="D775" t="s">
        <v>69</v>
      </c>
      <c r="I775" t="s">
        <v>70</v>
      </c>
      <c r="J775" t="s">
        <v>69</v>
      </c>
      <c r="K775" t="s">
        <v>69</v>
      </c>
    </row>
    <row r="776" spans="2:11" hidden="1" x14ac:dyDescent="0.25">
      <c r="B776" t="s">
        <v>99</v>
      </c>
      <c r="C776" t="s">
        <v>101</v>
      </c>
      <c r="D776" t="s">
        <v>101</v>
      </c>
      <c r="I776" t="s">
        <v>99</v>
      </c>
      <c r="J776" t="s">
        <v>101</v>
      </c>
      <c r="K776" t="s">
        <v>101</v>
      </c>
    </row>
    <row r="777" spans="2:11" hidden="1" x14ac:dyDescent="0.25">
      <c r="B777" t="s">
        <v>1261</v>
      </c>
      <c r="C777" t="s">
        <v>1263</v>
      </c>
      <c r="D777" t="s">
        <v>1263</v>
      </c>
      <c r="I777" t="s">
        <v>1261</v>
      </c>
      <c r="J777" t="s">
        <v>1263</v>
      </c>
      <c r="K777" t="s">
        <v>1263</v>
      </c>
    </row>
    <row r="778" spans="2:11" hidden="1" x14ac:dyDescent="0.25">
      <c r="B778" t="s">
        <v>1165</v>
      </c>
      <c r="C778" t="s">
        <v>1167</v>
      </c>
      <c r="D778" t="s">
        <v>1167</v>
      </c>
      <c r="I778" t="s">
        <v>1165</v>
      </c>
      <c r="J778" t="s">
        <v>1167</v>
      </c>
      <c r="K778" t="s">
        <v>1167</v>
      </c>
    </row>
    <row r="779" spans="2:11" hidden="1" x14ac:dyDescent="0.25">
      <c r="B779" t="s">
        <v>409</v>
      </c>
      <c r="C779" t="s">
        <v>411</v>
      </c>
      <c r="D779" t="s">
        <v>411</v>
      </c>
      <c r="I779" t="s">
        <v>409</v>
      </c>
      <c r="J779" t="s">
        <v>411</v>
      </c>
      <c r="K779" t="s">
        <v>411</v>
      </c>
    </row>
    <row r="780" spans="2:11" hidden="1" x14ac:dyDescent="0.25">
      <c r="B780" t="s">
        <v>1284</v>
      </c>
      <c r="C780" t="s">
        <v>1286</v>
      </c>
      <c r="D780" t="s">
        <v>1286</v>
      </c>
      <c r="I780" t="s">
        <v>1284</v>
      </c>
      <c r="J780" t="s">
        <v>1286</v>
      </c>
      <c r="K780" t="s">
        <v>1286</v>
      </c>
    </row>
    <row r="781" spans="2:11" hidden="1" x14ac:dyDescent="0.25">
      <c r="B781" t="s">
        <v>1303</v>
      </c>
      <c r="C781" t="s">
        <v>1305</v>
      </c>
      <c r="D781" t="s">
        <v>1305</v>
      </c>
      <c r="I781" t="s">
        <v>1303</v>
      </c>
      <c r="J781" t="s">
        <v>1305</v>
      </c>
      <c r="K781" t="s">
        <v>1305</v>
      </c>
    </row>
    <row r="782" spans="2:11" hidden="1" x14ac:dyDescent="0.25">
      <c r="B782" t="s">
        <v>506</v>
      </c>
      <c r="C782" t="s">
        <v>508</v>
      </c>
      <c r="D782" t="s">
        <v>508</v>
      </c>
      <c r="I782" t="s">
        <v>506</v>
      </c>
      <c r="J782" t="s">
        <v>508</v>
      </c>
      <c r="K782" t="s">
        <v>508</v>
      </c>
    </row>
    <row r="783" spans="2:11" hidden="1" x14ac:dyDescent="0.25">
      <c r="B783" t="s">
        <v>1314</v>
      </c>
      <c r="C783" t="s">
        <v>1316</v>
      </c>
      <c r="D783" t="s">
        <v>1316</v>
      </c>
      <c r="I783" t="s">
        <v>1314</v>
      </c>
      <c r="J783" t="s">
        <v>1316</v>
      </c>
      <c r="K783" t="s">
        <v>1316</v>
      </c>
    </row>
    <row r="784" spans="2:11" hidden="1" x14ac:dyDescent="0.25">
      <c r="B784" t="s">
        <v>1332</v>
      </c>
      <c r="C784" t="s">
        <v>1334</v>
      </c>
      <c r="D784" t="s">
        <v>1334</v>
      </c>
      <c r="I784" t="s">
        <v>1332</v>
      </c>
      <c r="J784" t="s">
        <v>1334</v>
      </c>
      <c r="K784" t="s">
        <v>1334</v>
      </c>
    </row>
    <row r="785" spans="2:11" hidden="1" x14ac:dyDescent="0.25">
      <c r="B785" t="s">
        <v>560</v>
      </c>
      <c r="C785" t="s">
        <v>562</v>
      </c>
      <c r="D785" t="s">
        <v>562</v>
      </c>
      <c r="I785" t="s">
        <v>560</v>
      </c>
      <c r="J785" t="s">
        <v>562</v>
      </c>
      <c r="K785" t="s">
        <v>562</v>
      </c>
    </row>
    <row r="786" spans="2:11" hidden="1" x14ac:dyDescent="0.25">
      <c r="B786" t="s">
        <v>574</v>
      </c>
      <c r="C786" t="s">
        <v>576</v>
      </c>
      <c r="D786" t="s">
        <v>576</v>
      </c>
      <c r="I786" t="s">
        <v>574</v>
      </c>
      <c r="J786" t="s">
        <v>576</v>
      </c>
      <c r="K786" t="s">
        <v>576</v>
      </c>
    </row>
    <row r="787" spans="2:11" hidden="1" x14ac:dyDescent="0.25">
      <c r="B787" t="s">
        <v>642</v>
      </c>
      <c r="C787" t="s">
        <v>644</v>
      </c>
      <c r="D787" t="s">
        <v>644</v>
      </c>
      <c r="I787" t="s">
        <v>642</v>
      </c>
      <c r="J787" t="s">
        <v>644</v>
      </c>
      <c r="K787" t="s">
        <v>644</v>
      </c>
    </row>
    <row r="788" spans="2:11" hidden="1" x14ac:dyDescent="0.25">
      <c r="B788" t="s">
        <v>1478</v>
      </c>
      <c r="C788" t="s">
        <v>1480</v>
      </c>
      <c r="D788" t="s">
        <v>1480</v>
      </c>
      <c r="I788" t="s">
        <v>1478</v>
      </c>
      <c r="J788" t="s">
        <v>1480</v>
      </c>
      <c r="K788" t="s">
        <v>1480</v>
      </c>
    </row>
    <row r="789" spans="2:11" hidden="1" x14ac:dyDescent="0.25">
      <c r="B789" t="s">
        <v>871</v>
      </c>
      <c r="C789" t="s">
        <v>872</v>
      </c>
      <c r="D789" t="s">
        <v>872</v>
      </c>
      <c r="I789" t="s">
        <v>871</v>
      </c>
      <c r="J789" t="s">
        <v>872</v>
      </c>
      <c r="K789" t="s">
        <v>872</v>
      </c>
    </row>
    <row r="790" spans="2:11" hidden="1" x14ac:dyDescent="0.25">
      <c r="B790" t="s">
        <v>1668</v>
      </c>
      <c r="C790" t="s">
        <v>1670</v>
      </c>
      <c r="D790" t="s">
        <v>1670</v>
      </c>
      <c r="I790" t="s">
        <v>1668</v>
      </c>
      <c r="J790" t="s">
        <v>1670</v>
      </c>
      <c r="K790" t="s">
        <v>1670</v>
      </c>
    </row>
    <row r="791" spans="2:11" hidden="1" x14ac:dyDescent="0.25">
      <c r="B791" t="s">
        <v>1081</v>
      </c>
      <c r="C791" t="s">
        <v>1083</v>
      </c>
      <c r="D791" t="s">
        <v>1083</v>
      </c>
      <c r="I791" t="s">
        <v>1081</v>
      </c>
      <c r="J791" t="s">
        <v>1083</v>
      </c>
      <c r="K791" t="s">
        <v>1083</v>
      </c>
    </row>
    <row r="792" spans="2:11" hidden="1" x14ac:dyDescent="0.25">
      <c r="B792" t="s">
        <v>2046</v>
      </c>
      <c r="C792" t="s">
        <v>2086</v>
      </c>
      <c r="D792" t="s">
        <v>2100</v>
      </c>
      <c r="I792" t="s">
        <v>2046</v>
      </c>
      <c r="J792" t="s">
        <v>2100</v>
      </c>
      <c r="K792" t="s">
        <v>2086</v>
      </c>
    </row>
    <row r="793" spans="2:11" hidden="1" x14ac:dyDescent="0.25">
      <c r="B793" t="s">
        <v>1738</v>
      </c>
      <c r="C793" t="s">
        <v>1740</v>
      </c>
      <c r="D793" t="s">
        <v>1740</v>
      </c>
      <c r="I793" t="s">
        <v>1738</v>
      </c>
      <c r="J793" t="s">
        <v>1740</v>
      </c>
      <c r="K793" t="s">
        <v>1740</v>
      </c>
    </row>
    <row r="794" spans="2:11" hidden="1" x14ac:dyDescent="0.25">
      <c r="B794" t="s">
        <v>1093</v>
      </c>
      <c r="C794" t="s">
        <v>1095</v>
      </c>
      <c r="D794" t="s">
        <v>1095</v>
      </c>
      <c r="I794" t="s">
        <v>1093</v>
      </c>
      <c r="J794" t="s">
        <v>1095</v>
      </c>
      <c r="K794" t="s">
        <v>1095</v>
      </c>
    </row>
    <row r="795" spans="2:11" hidden="1" x14ac:dyDescent="0.25">
      <c r="B795" t="s">
        <v>2049</v>
      </c>
      <c r="C795" t="s">
        <v>2087</v>
      </c>
      <c r="D795" t="s">
        <v>2101</v>
      </c>
      <c r="I795" t="s">
        <v>2049</v>
      </c>
      <c r="J795" t="s">
        <v>2101</v>
      </c>
      <c r="K795" t="s">
        <v>2087</v>
      </c>
    </row>
    <row r="796" spans="2:11" hidden="1" x14ac:dyDescent="0.25">
      <c r="B796" t="s">
        <v>1102</v>
      </c>
      <c r="C796" t="s">
        <v>1104</v>
      </c>
      <c r="D796" t="s">
        <v>1104</v>
      </c>
      <c r="I796" t="s">
        <v>1102</v>
      </c>
      <c r="J796" t="s">
        <v>1104</v>
      </c>
      <c r="K796" t="s">
        <v>1104</v>
      </c>
    </row>
    <row r="797" spans="2:11" hidden="1" x14ac:dyDescent="0.25">
      <c r="B797" t="s">
        <v>1814</v>
      </c>
      <c r="C797" t="s">
        <v>1816</v>
      </c>
      <c r="D797" t="s">
        <v>1816</v>
      </c>
      <c r="I797" t="s">
        <v>1814</v>
      </c>
      <c r="J797" t="s">
        <v>1816</v>
      </c>
      <c r="K797" t="s">
        <v>1816</v>
      </c>
    </row>
    <row r="798" spans="2:11" hidden="1" x14ac:dyDescent="0.25">
      <c r="B798" t="s">
        <v>2051</v>
      </c>
      <c r="C798" t="s">
        <v>2091</v>
      </c>
      <c r="D798" t="s">
        <v>2090</v>
      </c>
      <c r="I798" t="s">
        <v>2051</v>
      </c>
      <c r="J798" t="s">
        <v>2090</v>
      </c>
      <c r="K798" t="s">
        <v>2091</v>
      </c>
    </row>
    <row r="799" spans="2:11" hidden="1" x14ac:dyDescent="0.25">
      <c r="B799" t="s">
        <v>1803</v>
      </c>
      <c r="C799" t="s">
        <v>1805</v>
      </c>
      <c r="D799" t="s">
        <v>1805</v>
      </c>
      <c r="I799" t="s">
        <v>1803</v>
      </c>
      <c r="J799" t="s">
        <v>1805</v>
      </c>
      <c r="K799" t="s">
        <v>1805</v>
      </c>
    </row>
    <row r="800" spans="2:11" hidden="1" x14ac:dyDescent="0.25">
      <c r="B800" t="s">
        <v>1811</v>
      </c>
      <c r="C800" t="s">
        <v>1813</v>
      </c>
      <c r="D800" t="s">
        <v>1813</v>
      </c>
      <c r="I800" t="s">
        <v>1811</v>
      </c>
      <c r="J800" t="s">
        <v>1813</v>
      </c>
      <c r="K800" t="s">
        <v>1813</v>
      </c>
    </row>
    <row r="801" spans="2:11" hidden="1" x14ac:dyDescent="0.25">
      <c r="B801" t="s">
        <v>1826</v>
      </c>
      <c r="C801" t="s">
        <v>1828</v>
      </c>
      <c r="D801" t="s">
        <v>1828</v>
      </c>
      <c r="I801" t="s">
        <v>1826</v>
      </c>
      <c r="J801" t="s">
        <v>1828</v>
      </c>
      <c r="K801" t="s">
        <v>1828</v>
      </c>
    </row>
    <row r="802" spans="2:11" hidden="1" x14ac:dyDescent="0.25">
      <c r="B802" t="s">
        <v>2055</v>
      </c>
      <c r="C802" t="s">
        <v>2092</v>
      </c>
      <c r="D802" t="s">
        <v>2102</v>
      </c>
      <c r="I802" t="s">
        <v>2055</v>
      </c>
      <c r="J802" t="s">
        <v>2102</v>
      </c>
      <c r="K802" t="s">
        <v>2092</v>
      </c>
    </row>
    <row r="803" spans="2:11" hidden="1" x14ac:dyDescent="0.25">
      <c r="B803" t="s">
        <v>2056</v>
      </c>
      <c r="D803" t="s">
        <v>2103</v>
      </c>
      <c r="I803" t="s">
        <v>2056</v>
      </c>
      <c r="J803" t="s">
        <v>2103</v>
      </c>
    </row>
    <row r="804" spans="2:11" hidden="1" x14ac:dyDescent="0.25">
      <c r="B804" t="s">
        <v>2057</v>
      </c>
      <c r="C804" t="s">
        <v>2093</v>
      </c>
      <c r="D804" t="s">
        <v>2010</v>
      </c>
      <c r="I804" t="s">
        <v>2057</v>
      </c>
      <c r="J804" t="s">
        <v>2010</v>
      </c>
      <c r="K804" t="s">
        <v>2093</v>
      </c>
    </row>
    <row r="805" spans="2:11" hidden="1" x14ac:dyDescent="0.25">
      <c r="B805" t="s">
        <v>2058</v>
      </c>
      <c r="D805" t="s">
        <v>2104</v>
      </c>
      <c r="I805" t="s">
        <v>2058</v>
      </c>
      <c r="J805" t="s">
        <v>2104</v>
      </c>
    </row>
    <row r="806" spans="2:11" hidden="1" x14ac:dyDescent="0.25">
      <c r="B806" t="s">
        <v>2059</v>
      </c>
      <c r="C806" t="s">
        <v>1918</v>
      </c>
      <c r="D806" t="s">
        <v>1919</v>
      </c>
      <c r="I806" t="s">
        <v>2059</v>
      </c>
      <c r="J806" t="s">
        <v>1919</v>
      </c>
      <c r="K806" t="s">
        <v>1918</v>
      </c>
    </row>
    <row r="807" spans="2:11" hidden="1" x14ac:dyDescent="0.25">
      <c r="B807" t="s">
        <v>2061</v>
      </c>
      <c r="C807" t="s">
        <v>2094</v>
      </c>
      <c r="D807" t="s">
        <v>315</v>
      </c>
      <c r="I807" t="s">
        <v>2061</v>
      </c>
      <c r="J807" t="s">
        <v>315</v>
      </c>
      <c r="K807" t="s">
        <v>2094</v>
      </c>
    </row>
    <row r="808" spans="2:11" hidden="1" x14ac:dyDescent="0.25">
      <c r="B808" t="s">
        <v>1835</v>
      </c>
      <c r="C808" t="s">
        <v>1837</v>
      </c>
      <c r="D808" t="s">
        <v>1837</v>
      </c>
      <c r="I808" t="s">
        <v>1835</v>
      </c>
      <c r="J808" t="s">
        <v>1837</v>
      </c>
      <c r="K808" t="s">
        <v>1837</v>
      </c>
    </row>
    <row r="809" spans="2:11" hidden="1" x14ac:dyDescent="0.25">
      <c r="B809" t="s">
        <v>2063</v>
      </c>
      <c r="D809" t="s">
        <v>272</v>
      </c>
      <c r="I809" t="s">
        <v>2063</v>
      </c>
      <c r="J809" t="s">
        <v>272</v>
      </c>
    </row>
    <row r="810" spans="2:11" hidden="1" x14ac:dyDescent="0.25">
      <c r="B810" t="s">
        <v>2064</v>
      </c>
      <c r="D810" t="s">
        <v>1846</v>
      </c>
      <c r="I810" t="s">
        <v>2064</v>
      </c>
      <c r="J810" t="s">
        <v>1846</v>
      </c>
    </row>
    <row r="811" spans="2:11" hidden="1" x14ac:dyDescent="0.25">
      <c r="B811" t="s">
        <v>2065</v>
      </c>
      <c r="C811" t="s">
        <v>2096</v>
      </c>
      <c r="D811" t="s">
        <v>1881</v>
      </c>
      <c r="I811" t="s">
        <v>2065</v>
      </c>
      <c r="J811" t="s">
        <v>1881</v>
      </c>
      <c r="K811" t="s">
        <v>2096</v>
      </c>
    </row>
    <row r="812" spans="2:11" hidden="1" x14ac:dyDescent="0.25">
      <c r="B812" t="s">
        <v>2066</v>
      </c>
      <c r="C812" t="s">
        <v>317</v>
      </c>
      <c r="D812" t="s">
        <v>318</v>
      </c>
      <c r="I812" t="s">
        <v>2066</v>
      </c>
      <c r="J812" t="s">
        <v>318</v>
      </c>
      <c r="K812" t="s">
        <v>317</v>
      </c>
    </row>
    <row r="813" spans="2:11" hidden="1" x14ac:dyDescent="0.25">
      <c r="B813" t="s">
        <v>1847</v>
      </c>
      <c r="C813" t="s">
        <v>1849</v>
      </c>
      <c r="D813" t="s">
        <v>1849</v>
      </c>
      <c r="I813" t="s">
        <v>1847</v>
      </c>
      <c r="J813" t="s">
        <v>1849</v>
      </c>
      <c r="K813" t="s">
        <v>1849</v>
      </c>
    </row>
    <row r="814" spans="2:11" hidden="1" x14ac:dyDescent="0.25">
      <c r="B814" t="s">
        <v>1850</v>
      </c>
      <c r="C814" t="s">
        <v>1852</v>
      </c>
      <c r="D814" t="s">
        <v>1852</v>
      </c>
      <c r="I814" t="s">
        <v>1850</v>
      </c>
      <c r="J814" t="s">
        <v>1852</v>
      </c>
      <c r="K814" t="s">
        <v>1852</v>
      </c>
    </row>
    <row r="815" spans="2:11" hidden="1" x14ac:dyDescent="0.25">
      <c r="B815" t="s">
        <v>2069</v>
      </c>
      <c r="C815" t="s">
        <v>2097</v>
      </c>
      <c r="D815" t="s">
        <v>324</v>
      </c>
      <c r="I815" t="s">
        <v>2069</v>
      </c>
      <c r="J815" t="s">
        <v>324</v>
      </c>
      <c r="K815" t="s">
        <v>2097</v>
      </c>
    </row>
    <row r="816" spans="2:11" hidden="1" x14ac:dyDescent="0.25">
      <c r="B816" t="s">
        <v>1997</v>
      </c>
      <c r="C816" t="s">
        <v>1999</v>
      </c>
      <c r="D816" t="s">
        <v>1999</v>
      </c>
      <c r="I816" t="s">
        <v>1997</v>
      </c>
      <c r="J816" t="s">
        <v>1999</v>
      </c>
      <c r="K816" t="s">
        <v>1999</v>
      </c>
    </row>
    <row r="817" spans="2:4" hidden="1" x14ac:dyDescent="0.25">
      <c r="B817" t="s">
        <v>2068</v>
      </c>
      <c r="C817" t="s">
        <v>2265</v>
      </c>
      <c r="D817" t="s">
        <v>1937</v>
      </c>
    </row>
  </sheetData>
  <autoFilter ref="B1:F817">
    <filterColumn colId="2">
      <filters>
        <filter val="LEUPROLIDE ACETATO DE 11.25 MG. AMPOLLETAS/1 SOLUCION,INTRAVENOSA O INTRAMUSCULAR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8"/>
  <sheetViews>
    <sheetView showGridLines="0" tabSelected="1" workbookViewId="0">
      <selection activeCell="B1" sqref="B1"/>
    </sheetView>
  </sheetViews>
  <sheetFormatPr baseColWidth="10" defaultRowHeight="15" x14ac:dyDescent="0.25"/>
  <cols>
    <col min="1" max="1" width="5" customWidth="1"/>
    <col min="4" max="4" width="20.140625" customWidth="1"/>
    <col min="6" max="6" width="37.42578125" customWidth="1"/>
    <col min="7" max="7" width="35.42578125" customWidth="1"/>
    <col min="8" max="8" width="30.7109375" customWidth="1"/>
    <col min="9" max="9" width="121.42578125" bestFit="1" customWidth="1"/>
  </cols>
  <sheetData>
    <row r="1" spans="1:9" ht="75" x14ac:dyDescent="0.25">
      <c r="B1" s="39" t="s">
        <v>2484</v>
      </c>
      <c r="C1" s="40" t="s">
        <v>2485</v>
      </c>
      <c r="D1" s="70" t="s">
        <v>3644</v>
      </c>
      <c r="E1" s="41" t="s">
        <v>2486</v>
      </c>
      <c r="F1" s="42" t="s">
        <v>2487</v>
      </c>
      <c r="G1" s="43" t="s">
        <v>2488</v>
      </c>
      <c r="H1" s="42" t="s">
        <v>2489</v>
      </c>
      <c r="I1" s="43" t="s">
        <v>3131</v>
      </c>
    </row>
    <row r="2" spans="1:9" x14ac:dyDescent="0.25">
      <c r="B2" s="60">
        <v>2</v>
      </c>
      <c r="C2" s="61" t="s">
        <v>1207</v>
      </c>
      <c r="D2" s="44">
        <v>22</v>
      </c>
      <c r="E2" s="35" t="s">
        <v>2490</v>
      </c>
      <c r="F2" s="45" t="s">
        <v>1209</v>
      </c>
      <c r="G2" s="45" t="s">
        <v>2493</v>
      </c>
      <c r="H2" s="45" t="s">
        <v>2494</v>
      </c>
      <c r="I2" s="57" t="str">
        <f t="shared" ref="I2:I65" si="0">G2&amp;H2</f>
        <v>TABLETAS 600 MG./300 MG</v>
      </c>
    </row>
    <row r="3" spans="1:9" x14ac:dyDescent="0.25">
      <c r="A3" s="33"/>
      <c r="B3" s="60">
        <v>4</v>
      </c>
      <c r="C3" s="61" t="s">
        <v>1213</v>
      </c>
      <c r="D3" s="44">
        <v>22</v>
      </c>
      <c r="E3" s="35" t="s">
        <v>2490</v>
      </c>
      <c r="F3" s="45" t="s">
        <v>1215</v>
      </c>
      <c r="G3" s="45" t="s">
        <v>2491</v>
      </c>
      <c r="H3" s="45" t="s">
        <v>2519</v>
      </c>
      <c r="I3" s="57" t="str">
        <f t="shared" si="0"/>
        <v>TABLETAS500 MG.</v>
      </c>
    </row>
    <row r="4" spans="1:9" x14ac:dyDescent="0.25">
      <c r="A4" s="33"/>
      <c r="B4" s="60">
        <v>5</v>
      </c>
      <c r="C4" s="61" t="s">
        <v>12</v>
      </c>
      <c r="D4" s="44">
        <v>22</v>
      </c>
      <c r="E4" s="35" t="s">
        <v>2490</v>
      </c>
      <c r="F4" s="45" t="s">
        <v>2498</v>
      </c>
      <c r="G4" s="45" t="s">
        <v>2499</v>
      </c>
      <c r="H4" s="45" t="s">
        <v>2500</v>
      </c>
      <c r="I4" s="57" t="str">
        <f t="shared" si="0"/>
        <v>COMPRIMIDOS50 MG.</v>
      </c>
    </row>
    <row r="5" spans="1:9" x14ac:dyDescent="0.25">
      <c r="A5" s="33"/>
      <c r="B5" s="60">
        <v>6</v>
      </c>
      <c r="C5" s="61" t="s">
        <v>15</v>
      </c>
      <c r="D5" s="44">
        <v>22</v>
      </c>
      <c r="E5" s="35" t="s">
        <v>2490</v>
      </c>
      <c r="F5" s="45" t="s">
        <v>2501</v>
      </c>
      <c r="G5" s="45" t="s">
        <v>2502</v>
      </c>
      <c r="H5" s="45" t="s">
        <v>2503</v>
      </c>
      <c r="I5" s="57" t="str">
        <f t="shared" si="0"/>
        <v>UNGÜENTO OFTÁLMICO30 MG./30 MG./3.5 GR.</v>
      </c>
    </row>
    <row r="6" spans="1:9" x14ac:dyDescent="0.25">
      <c r="A6" s="33"/>
      <c r="B6" s="60">
        <v>7</v>
      </c>
      <c r="C6" s="61" t="s">
        <v>18</v>
      </c>
      <c r="D6" s="44">
        <v>22</v>
      </c>
      <c r="E6" s="35" t="s">
        <v>2490</v>
      </c>
      <c r="F6" s="45" t="s">
        <v>2504</v>
      </c>
      <c r="G6" s="45" t="s">
        <v>3071</v>
      </c>
      <c r="H6" s="45" t="s">
        <v>3072</v>
      </c>
      <c r="I6" s="57" t="str">
        <f t="shared" si="0"/>
        <v>CAPSULAS, ORAL90 MG</v>
      </c>
    </row>
    <row r="7" spans="1:9" x14ac:dyDescent="0.25">
      <c r="A7" s="33"/>
      <c r="B7" s="60">
        <v>10</v>
      </c>
      <c r="C7" s="61" t="s">
        <v>1826</v>
      </c>
      <c r="D7" s="44">
        <v>22</v>
      </c>
      <c r="E7" s="35" t="s">
        <v>2490</v>
      </c>
      <c r="F7" s="45" t="s">
        <v>1828</v>
      </c>
      <c r="G7" s="45" t="s">
        <v>2506</v>
      </c>
      <c r="H7" s="45" t="s">
        <v>2507</v>
      </c>
      <c r="I7" s="57" t="str">
        <f t="shared" si="0"/>
        <v>SOLUCION INYECTABLE40 MG./ML.</v>
      </c>
    </row>
    <row r="8" spans="1:9" x14ac:dyDescent="0.25">
      <c r="A8" s="33"/>
      <c r="B8" s="60">
        <v>12</v>
      </c>
      <c r="C8" s="61" t="s">
        <v>24</v>
      </c>
      <c r="D8" s="44">
        <v>22</v>
      </c>
      <c r="E8" s="35" t="s">
        <v>2490</v>
      </c>
      <c r="F8" s="45" t="s">
        <v>26</v>
      </c>
      <c r="G8" s="45" t="s">
        <v>2491</v>
      </c>
      <c r="H8" s="45" t="s">
        <v>2497</v>
      </c>
      <c r="I8" s="57" t="str">
        <f t="shared" si="0"/>
        <v>TABLETAS250 MG.</v>
      </c>
    </row>
    <row r="9" spans="1:9" x14ac:dyDescent="0.25">
      <c r="A9" s="33"/>
      <c r="B9" s="60">
        <v>13</v>
      </c>
      <c r="C9" s="61" t="s">
        <v>30</v>
      </c>
      <c r="D9" s="44">
        <v>22</v>
      </c>
      <c r="E9" s="35" t="s">
        <v>2490</v>
      </c>
      <c r="F9" s="45" t="s">
        <v>2511</v>
      </c>
      <c r="G9" s="45" t="s">
        <v>2491</v>
      </c>
      <c r="H9" s="45" t="s">
        <v>2512</v>
      </c>
      <c r="I9" s="57" t="str">
        <f t="shared" si="0"/>
        <v>TABLETAS400 MG.</v>
      </c>
    </row>
    <row r="10" spans="1:9" x14ac:dyDescent="0.25">
      <c r="A10" s="33"/>
      <c r="B10" s="60">
        <v>14</v>
      </c>
      <c r="C10" s="61" t="s">
        <v>32</v>
      </c>
      <c r="D10" s="44">
        <v>22</v>
      </c>
      <c r="E10" s="35" t="s">
        <v>2490</v>
      </c>
      <c r="F10" s="45" t="s">
        <v>2513</v>
      </c>
      <c r="G10" s="45" t="s">
        <v>2499</v>
      </c>
      <c r="H10" s="45" t="s">
        <v>2514</v>
      </c>
      <c r="I10" s="57" t="str">
        <f t="shared" si="0"/>
        <v>COMPRIMIDOS100 MG.</v>
      </c>
    </row>
    <row r="11" spans="1:9" x14ac:dyDescent="0.25">
      <c r="A11" s="33"/>
      <c r="B11" s="60">
        <v>15</v>
      </c>
      <c r="C11" s="61" t="s">
        <v>35</v>
      </c>
      <c r="D11" s="44">
        <v>22</v>
      </c>
      <c r="E11" s="35" t="s">
        <v>2490</v>
      </c>
      <c r="F11" s="45" t="s">
        <v>2515</v>
      </c>
      <c r="G11" s="45" t="s">
        <v>2491</v>
      </c>
      <c r="H11" s="45" t="s">
        <v>2516</v>
      </c>
      <c r="I11" s="57" t="str">
        <f t="shared" si="0"/>
        <v>TABLETAS70 MG./5,600 U.I.</v>
      </c>
    </row>
    <row r="12" spans="1:9" x14ac:dyDescent="0.25">
      <c r="A12" s="33"/>
      <c r="B12" s="60">
        <v>16</v>
      </c>
      <c r="C12" s="61" t="s">
        <v>38</v>
      </c>
      <c r="D12" s="44">
        <v>22</v>
      </c>
      <c r="E12" s="35" t="s">
        <v>2490</v>
      </c>
      <c r="F12" s="45" t="s">
        <v>2518</v>
      </c>
      <c r="G12" s="45" t="s">
        <v>2491</v>
      </c>
      <c r="H12" s="45" t="s">
        <v>2519</v>
      </c>
      <c r="I12" s="57" t="str">
        <f t="shared" si="0"/>
        <v>TABLETAS500 MG.</v>
      </c>
    </row>
    <row r="13" spans="1:9" x14ac:dyDescent="0.25">
      <c r="A13" s="33"/>
      <c r="B13" s="60">
        <v>20</v>
      </c>
      <c r="C13" s="61" t="s">
        <v>2296</v>
      </c>
      <c r="D13" s="44">
        <v>22</v>
      </c>
      <c r="E13" s="35" t="s">
        <v>2508</v>
      </c>
      <c r="F13" s="45" t="s">
        <v>1795</v>
      </c>
      <c r="G13" s="45" t="s">
        <v>2509</v>
      </c>
      <c r="H13" s="45" t="s">
        <v>2522</v>
      </c>
      <c r="I13" s="57" t="str">
        <f t="shared" si="0"/>
        <v>JERINGA PRELLENADA60 MG./3 ML.</v>
      </c>
    </row>
    <row r="14" spans="1:9" x14ac:dyDescent="0.25">
      <c r="A14" s="33"/>
      <c r="B14" s="60">
        <v>22</v>
      </c>
      <c r="C14" s="61" t="s">
        <v>57</v>
      </c>
      <c r="D14" s="44">
        <v>22</v>
      </c>
      <c r="E14" s="35" t="s">
        <v>2490</v>
      </c>
      <c r="F14" s="45" t="s">
        <v>2523</v>
      </c>
      <c r="G14" s="45" t="s">
        <v>2524</v>
      </c>
      <c r="H14" s="45" t="s">
        <v>2497</v>
      </c>
      <c r="I14" s="57" t="str">
        <f t="shared" si="0"/>
        <v>CAPSULAS250 MG.</v>
      </c>
    </row>
    <row r="15" spans="1:9" x14ac:dyDescent="0.25">
      <c r="A15" s="33"/>
      <c r="B15" s="60">
        <v>23</v>
      </c>
      <c r="C15" s="61" t="s">
        <v>60</v>
      </c>
      <c r="D15" s="44">
        <v>22</v>
      </c>
      <c r="E15" s="35" t="s">
        <v>2490</v>
      </c>
      <c r="F15" s="45" t="s">
        <v>2525</v>
      </c>
      <c r="G15" s="45" t="s">
        <v>2496</v>
      </c>
      <c r="H15" s="45" t="s">
        <v>2505</v>
      </c>
      <c r="I15" s="57" t="str">
        <f t="shared" si="0"/>
        <v>SOLUCIÓN INYECTABLE4 MG.</v>
      </c>
    </row>
    <row r="16" spans="1:9" x14ac:dyDescent="0.25">
      <c r="A16" s="33"/>
      <c r="B16" s="60">
        <v>25</v>
      </c>
      <c r="C16" s="61" t="s">
        <v>2018</v>
      </c>
      <c r="D16" s="44">
        <v>22</v>
      </c>
      <c r="E16" s="35" t="s">
        <v>2490</v>
      </c>
      <c r="F16" s="45" t="s">
        <v>2268</v>
      </c>
      <c r="G16" s="45" t="s">
        <v>2509</v>
      </c>
      <c r="H16" s="45" t="s">
        <v>2526</v>
      </c>
      <c r="I16" s="57" t="str">
        <f t="shared" si="0"/>
        <v>JERINGA PRELLENADA40 MG.</v>
      </c>
    </row>
    <row r="17" spans="1:9" x14ac:dyDescent="0.25">
      <c r="A17" s="33"/>
      <c r="B17" s="60">
        <v>30</v>
      </c>
      <c r="C17" s="61" t="s">
        <v>1767</v>
      </c>
      <c r="D17" s="44">
        <v>22</v>
      </c>
      <c r="E17" s="35" t="s">
        <v>2508</v>
      </c>
      <c r="F17" s="45" t="s">
        <v>1769</v>
      </c>
      <c r="G17" s="45" t="s">
        <v>2491</v>
      </c>
      <c r="H17" s="45" t="s">
        <v>2531</v>
      </c>
      <c r="I17" s="57" t="str">
        <f t="shared" si="0"/>
        <v>TABLETAS25 MG</v>
      </c>
    </row>
    <row r="18" spans="1:9" x14ac:dyDescent="0.25">
      <c r="A18" s="33"/>
      <c r="B18" s="60">
        <v>31</v>
      </c>
      <c r="C18" s="61" t="s">
        <v>2050</v>
      </c>
      <c r="D18" s="44">
        <v>22</v>
      </c>
      <c r="E18" s="35" t="s">
        <v>2490</v>
      </c>
      <c r="F18" s="45" t="s">
        <v>2088</v>
      </c>
      <c r="G18" s="45" t="s">
        <v>2491</v>
      </c>
      <c r="H18" s="45" t="s">
        <v>2532</v>
      </c>
      <c r="I18" s="57" t="str">
        <f t="shared" si="0"/>
        <v>TABLETAS12.5 MG/500 MG.</v>
      </c>
    </row>
    <row r="19" spans="1:9" x14ac:dyDescent="0.25">
      <c r="A19" s="33"/>
      <c r="B19" s="60">
        <v>33</v>
      </c>
      <c r="C19" s="61" t="s">
        <v>79</v>
      </c>
      <c r="D19" s="44">
        <v>22</v>
      </c>
      <c r="E19" s="35" t="s">
        <v>2490</v>
      </c>
      <c r="F19" s="45" t="s">
        <v>2533</v>
      </c>
      <c r="G19" s="45" t="s">
        <v>2491</v>
      </c>
      <c r="H19" s="45" t="s">
        <v>2492</v>
      </c>
      <c r="I19" s="57" t="str">
        <f t="shared" si="0"/>
        <v>TABLETAS300 MG.</v>
      </c>
    </row>
    <row r="20" spans="1:9" x14ac:dyDescent="0.25">
      <c r="A20" s="33"/>
      <c r="B20" s="60">
        <v>34</v>
      </c>
      <c r="C20" s="61" t="s">
        <v>1142</v>
      </c>
      <c r="D20" s="44">
        <v>22</v>
      </c>
      <c r="E20" s="35" t="s">
        <v>2490</v>
      </c>
      <c r="F20" s="45" t="s">
        <v>1144</v>
      </c>
      <c r="G20" s="45" t="s">
        <v>2491</v>
      </c>
      <c r="H20" s="45" t="s">
        <v>2534</v>
      </c>
      <c r="I20" s="57" t="str">
        <f t="shared" si="0"/>
        <v>TABLETAS0.5 MG</v>
      </c>
    </row>
    <row r="21" spans="1:9" x14ac:dyDescent="0.25">
      <c r="A21" s="33"/>
      <c r="B21" s="60">
        <v>35</v>
      </c>
      <c r="C21" s="61" t="s">
        <v>378</v>
      </c>
      <c r="D21" s="44">
        <v>22</v>
      </c>
      <c r="E21" s="35" t="s">
        <v>2490</v>
      </c>
      <c r="F21" s="45" t="s">
        <v>2535</v>
      </c>
      <c r="G21" s="45" t="s">
        <v>3071</v>
      </c>
      <c r="H21" s="45" t="s">
        <v>3073</v>
      </c>
      <c r="I21" s="57" t="str">
        <f t="shared" si="0"/>
        <v>CAPSULAS, ORAL60MG/300MG</v>
      </c>
    </row>
    <row r="22" spans="1:9" x14ac:dyDescent="0.25">
      <c r="A22" s="33"/>
      <c r="B22" s="60">
        <v>37</v>
      </c>
      <c r="C22" s="61" t="s">
        <v>85</v>
      </c>
      <c r="D22" s="44">
        <v>22</v>
      </c>
      <c r="E22" s="35" t="s">
        <v>2490</v>
      </c>
      <c r="F22" s="45" t="s">
        <v>2536</v>
      </c>
      <c r="G22" s="45" t="s">
        <v>2491</v>
      </c>
      <c r="H22" s="45" t="s">
        <v>2537</v>
      </c>
      <c r="I22" s="57" t="str">
        <f t="shared" si="0"/>
        <v>TABLETAS30 MG.</v>
      </c>
    </row>
    <row r="23" spans="1:9" x14ac:dyDescent="0.25">
      <c r="A23" s="33"/>
      <c r="B23" s="60">
        <v>38</v>
      </c>
      <c r="C23" s="61" t="s">
        <v>88</v>
      </c>
      <c r="D23" s="44">
        <v>22</v>
      </c>
      <c r="E23" s="35" t="s">
        <v>2490</v>
      </c>
      <c r="F23" s="45" t="s">
        <v>2536</v>
      </c>
      <c r="G23" s="45" t="s">
        <v>2538</v>
      </c>
      <c r="H23" s="45" t="s">
        <v>2492</v>
      </c>
      <c r="I23" s="57" t="str">
        <f t="shared" si="0"/>
        <v>SOLUCIÓN ORAL 300 MG.</v>
      </c>
    </row>
    <row r="24" spans="1:9" x14ac:dyDescent="0.25">
      <c r="A24" s="33"/>
      <c r="B24" s="60">
        <v>39</v>
      </c>
      <c r="C24" s="61" t="s">
        <v>1945</v>
      </c>
      <c r="D24" s="44">
        <v>22</v>
      </c>
      <c r="E24" s="35" t="s">
        <v>2490</v>
      </c>
      <c r="F24" s="45" t="s">
        <v>2539</v>
      </c>
      <c r="G24" s="45" t="s">
        <v>2540</v>
      </c>
      <c r="H24" s="45" t="s">
        <v>2541</v>
      </c>
      <c r="I24" s="57" t="str">
        <f t="shared" si="0"/>
        <v>CÁPSULAS30 MG./500 MG</v>
      </c>
    </row>
    <row r="25" spans="1:9" x14ac:dyDescent="0.25">
      <c r="A25" s="33"/>
      <c r="B25" s="60">
        <v>40</v>
      </c>
      <c r="C25" s="61" t="s">
        <v>90</v>
      </c>
      <c r="D25" s="44">
        <v>22</v>
      </c>
      <c r="E25" s="35" t="s">
        <v>2490</v>
      </c>
      <c r="F25" s="45" t="s">
        <v>2542</v>
      </c>
      <c r="G25" s="45" t="s">
        <v>2496</v>
      </c>
      <c r="H25" s="45" t="s">
        <v>2519</v>
      </c>
      <c r="I25" s="57" t="str">
        <f t="shared" si="0"/>
        <v>SOLUCIÓN INYECTABLE500 MG.</v>
      </c>
    </row>
    <row r="26" spans="1:9" x14ac:dyDescent="0.25">
      <c r="A26" s="33"/>
      <c r="B26" s="60">
        <v>41</v>
      </c>
      <c r="C26" s="61" t="s">
        <v>1773</v>
      </c>
      <c r="D26" s="44">
        <v>22</v>
      </c>
      <c r="E26" s="35" t="s">
        <v>2508</v>
      </c>
      <c r="F26" s="45" t="s">
        <v>2543</v>
      </c>
      <c r="G26" s="45" t="s">
        <v>3074</v>
      </c>
      <c r="H26" s="45" t="s">
        <v>2544</v>
      </c>
      <c r="I26" s="57" t="str">
        <f t="shared" si="0"/>
        <v>GOTAS, OFTÁLMICA10ML</v>
      </c>
    </row>
    <row r="27" spans="1:9" x14ac:dyDescent="0.25">
      <c r="A27" s="33"/>
      <c r="B27" s="60">
        <v>46</v>
      </c>
      <c r="C27" s="61" t="s">
        <v>99</v>
      </c>
      <c r="D27" s="44">
        <v>22</v>
      </c>
      <c r="E27" s="35" t="s">
        <v>2490</v>
      </c>
      <c r="F27" s="45" t="s">
        <v>2547</v>
      </c>
      <c r="G27" s="45" t="s">
        <v>2491</v>
      </c>
      <c r="H27" s="45" t="s">
        <v>2520</v>
      </c>
      <c r="I27" s="57" t="str">
        <f t="shared" si="0"/>
        <v>TABLETAS5 MG.</v>
      </c>
    </row>
    <row r="28" spans="1:9" x14ac:dyDescent="0.25">
      <c r="A28" s="33"/>
      <c r="B28" s="60">
        <v>48</v>
      </c>
      <c r="C28" s="61" t="s">
        <v>111</v>
      </c>
      <c r="D28" s="44">
        <v>22</v>
      </c>
      <c r="E28" s="35" t="s">
        <v>2490</v>
      </c>
      <c r="F28" s="45" t="s">
        <v>2548</v>
      </c>
      <c r="G28" s="45" t="s">
        <v>2528</v>
      </c>
      <c r="H28" s="45" t="s">
        <v>2549</v>
      </c>
      <c r="I28" s="57" t="str">
        <f t="shared" si="0"/>
        <v>SUSPENSIÓN250 MG./5 ML</v>
      </c>
    </row>
    <row r="29" spans="1:9" x14ac:dyDescent="0.25">
      <c r="A29" s="33"/>
      <c r="B29" s="60">
        <v>49</v>
      </c>
      <c r="C29" s="61" t="s">
        <v>114</v>
      </c>
      <c r="D29" s="44">
        <v>22</v>
      </c>
      <c r="E29" s="35" t="s">
        <v>2490</v>
      </c>
      <c r="F29" s="45" t="s">
        <v>2548</v>
      </c>
      <c r="G29" s="45" t="s">
        <v>2540</v>
      </c>
      <c r="H29" s="45" t="s">
        <v>2519</v>
      </c>
      <c r="I29" s="57" t="str">
        <f t="shared" si="0"/>
        <v>CÁPSULAS500 MG.</v>
      </c>
    </row>
    <row r="30" spans="1:9" x14ac:dyDescent="0.25">
      <c r="A30" s="33"/>
      <c r="B30" s="60">
        <v>50</v>
      </c>
      <c r="C30" s="61" t="s">
        <v>119</v>
      </c>
      <c r="D30" s="44">
        <v>22</v>
      </c>
      <c r="E30" s="35" t="s">
        <v>2490</v>
      </c>
      <c r="F30" s="45" t="s">
        <v>2550</v>
      </c>
      <c r="G30" s="45" t="s">
        <v>2528</v>
      </c>
      <c r="H30" s="45" t="s">
        <v>2551</v>
      </c>
      <c r="I30" s="57" t="str">
        <f t="shared" si="0"/>
        <v>SUSPENSIÓN250 MG./62.5 MG/5 ML.</v>
      </c>
    </row>
    <row r="31" spans="1:9" x14ac:dyDescent="0.25">
      <c r="A31" s="33"/>
      <c r="B31" s="60">
        <v>51</v>
      </c>
      <c r="C31" s="61" t="s">
        <v>121</v>
      </c>
      <c r="D31" s="44">
        <v>22</v>
      </c>
      <c r="E31" s="35" t="s">
        <v>2490</v>
      </c>
      <c r="F31" s="45" t="s">
        <v>2550</v>
      </c>
      <c r="G31" s="45" t="s">
        <v>2491</v>
      </c>
      <c r="H31" s="45" t="s">
        <v>2552</v>
      </c>
      <c r="I31" s="57" t="str">
        <f t="shared" si="0"/>
        <v>TABLETAS500 MG./125 MG</v>
      </c>
    </row>
    <row r="32" spans="1:9" x14ac:dyDescent="0.25">
      <c r="A32" s="33"/>
      <c r="B32" s="60">
        <v>52</v>
      </c>
      <c r="C32" s="61" t="s">
        <v>129</v>
      </c>
      <c r="D32" s="44">
        <v>22</v>
      </c>
      <c r="E32" s="35" t="s">
        <v>2490</v>
      </c>
      <c r="F32" s="45" t="s">
        <v>131</v>
      </c>
      <c r="G32" s="45" t="s">
        <v>2696</v>
      </c>
      <c r="H32" s="45" t="s">
        <v>2553</v>
      </c>
      <c r="I32" s="57" t="str">
        <f t="shared" si="0"/>
        <v>TABLETAS, ORAL1 MG.</v>
      </c>
    </row>
    <row r="33" spans="1:9" x14ac:dyDescent="0.25">
      <c r="A33" s="33"/>
      <c r="B33" s="60">
        <v>55</v>
      </c>
      <c r="C33" s="61" t="s">
        <v>1220</v>
      </c>
      <c r="D33" s="44">
        <v>22</v>
      </c>
      <c r="E33" s="35" t="s">
        <v>2490</v>
      </c>
      <c r="F33" s="45" t="s">
        <v>1222</v>
      </c>
      <c r="G33" s="45" t="s">
        <v>2524</v>
      </c>
      <c r="H33" s="45" t="s">
        <v>2556</v>
      </c>
      <c r="I33" s="57" t="str">
        <f t="shared" si="0"/>
        <v>CAPSULAS125/80 MG.</v>
      </c>
    </row>
    <row r="34" spans="1:9" x14ac:dyDescent="0.25">
      <c r="A34" s="33"/>
      <c r="B34" s="60">
        <v>56</v>
      </c>
      <c r="C34" s="61" t="s">
        <v>133</v>
      </c>
      <c r="D34" s="44">
        <v>22</v>
      </c>
      <c r="E34" s="35" t="s">
        <v>2490</v>
      </c>
      <c r="F34" s="45" t="s">
        <v>2557</v>
      </c>
      <c r="G34" s="45" t="s">
        <v>2491</v>
      </c>
      <c r="H34" s="45" t="s">
        <v>2558</v>
      </c>
      <c r="I34" s="57" t="str">
        <f t="shared" si="0"/>
        <v>TABLETAS15 MG.</v>
      </c>
    </row>
    <row r="35" spans="1:9" x14ac:dyDescent="0.25">
      <c r="A35" s="33"/>
      <c r="B35" s="60">
        <v>57</v>
      </c>
      <c r="C35" s="61" t="s">
        <v>1223</v>
      </c>
      <c r="D35" s="44">
        <v>22</v>
      </c>
      <c r="E35" s="35" t="s">
        <v>2490</v>
      </c>
      <c r="F35" s="45" t="s">
        <v>1225</v>
      </c>
      <c r="G35" s="45" t="s">
        <v>2540</v>
      </c>
      <c r="H35" s="45" t="s">
        <v>2559</v>
      </c>
      <c r="I35" s="57" t="str">
        <f t="shared" si="0"/>
        <v>CÁPSULAS300 MG</v>
      </c>
    </row>
    <row r="36" spans="1:9" x14ac:dyDescent="0.25">
      <c r="A36" s="33"/>
      <c r="B36" s="60">
        <v>60</v>
      </c>
      <c r="C36" s="61" t="s">
        <v>146</v>
      </c>
      <c r="D36" s="44">
        <v>22</v>
      </c>
      <c r="E36" s="35" t="s">
        <v>2490</v>
      </c>
      <c r="F36" s="45" t="s">
        <v>2560</v>
      </c>
      <c r="G36" s="45" t="s">
        <v>2491</v>
      </c>
      <c r="H36" s="45" t="s">
        <v>2561</v>
      </c>
      <c r="I36" s="57" t="str">
        <f t="shared" si="0"/>
        <v>TABLETAS20 MG.</v>
      </c>
    </row>
    <row r="37" spans="1:9" x14ac:dyDescent="0.25">
      <c r="A37" s="33"/>
      <c r="B37" s="60">
        <v>61</v>
      </c>
      <c r="C37" s="61" t="s">
        <v>150</v>
      </c>
      <c r="D37" s="44">
        <v>22</v>
      </c>
      <c r="E37" s="35" t="s">
        <v>2490</v>
      </c>
      <c r="F37" s="45" t="s">
        <v>2562</v>
      </c>
      <c r="G37" s="45" t="s">
        <v>2530</v>
      </c>
      <c r="H37" s="45" t="s">
        <v>2563</v>
      </c>
      <c r="I37" s="57" t="str">
        <f t="shared" si="0"/>
        <v>SOLUCIÓN OFTÁLMICA1%/15 ML.</v>
      </c>
    </row>
    <row r="38" spans="1:9" x14ac:dyDescent="0.25">
      <c r="A38" s="33"/>
      <c r="B38" s="60">
        <v>62</v>
      </c>
      <c r="C38" s="61" t="s">
        <v>153</v>
      </c>
      <c r="D38" s="44">
        <v>22</v>
      </c>
      <c r="E38" s="35" t="s">
        <v>2490</v>
      </c>
      <c r="F38" s="45" t="s">
        <v>155</v>
      </c>
      <c r="G38" s="45" t="s">
        <v>2496</v>
      </c>
      <c r="H38" s="45" t="s">
        <v>2514</v>
      </c>
      <c r="I38" s="57" t="str">
        <f t="shared" si="0"/>
        <v>SOLUCIÓN INYECTABLE100 MG.</v>
      </c>
    </row>
    <row r="39" spans="1:9" x14ac:dyDescent="0.25">
      <c r="A39" s="33"/>
      <c r="B39" s="60">
        <v>63</v>
      </c>
      <c r="C39" s="61" t="s">
        <v>156</v>
      </c>
      <c r="D39" s="44">
        <v>22</v>
      </c>
      <c r="E39" s="35" t="s">
        <v>2490</v>
      </c>
      <c r="F39" s="45" t="s">
        <v>158</v>
      </c>
      <c r="G39" s="45" t="s">
        <v>2491</v>
      </c>
      <c r="H39" s="45" t="s">
        <v>2500</v>
      </c>
      <c r="I39" s="57" t="str">
        <f t="shared" si="0"/>
        <v>TABLETAS50 MG.</v>
      </c>
    </row>
    <row r="40" spans="1:9" x14ac:dyDescent="0.25">
      <c r="A40" s="33"/>
      <c r="B40" s="60">
        <v>64</v>
      </c>
      <c r="C40" s="61" t="s">
        <v>1776</v>
      </c>
      <c r="D40" s="44">
        <v>22</v>
      </c>
      <c r="E40" s="35" t="s">
        <v>2490</v>
      </c>
      <c r="F40" s="45" t="s">
        <v>3076</v>
      </c>
      <c r="G40" s="45" t="s">
        <v>2491</v>
      </c>
      <c r="H40" s="45" t="s">
        <v>2564</v>
      </c>
      <c r="I40" s="57" t="str">
        <f t="shared" si="0"/>
        <v>TABLETAS40 MG</v>
      </c>
    </row>
    <row r="41" spans="1:9" x14ac:dyDescent="0.25">
      <c r="A41" s="33"/>
      <c r="B41" s="60">
        <v>65</v>
      </c>
      <c r="C41" s="61" t="s">
        <v>1779</v>
      </c>
      <c r="D41" s="44">
        <v>22</v>
      </c>
      <c r="E41" s="35" t="s">
        <v>2490</v>
      </c>
      <c r="F41" s="45" t="s">
        <v>3076</v>
      </c>
      <c r="G41" s="45" t="s">
        <v>2491</v>
      </c>
      <c r="H41" s="45" t="s">
        <v>2565</v>
      </c>
      <c r="I41" s="57" t="str">
        <f t="shared" si="0"/>
        <v>TABLETAS80 MG</v>
      </c>
    </row>
    <row r="42" spans="1:9" x14ac:dyDescent="0.25">
      <c r="A42" s="33"/>
      <c r="B42" s="60">
        <v>66</v>
      </c>
      <c r="C42" s="61" t="s">
        <v>1820</v>
      </c>
      <c r="D42" s="44">
        <v>22</v>
      </c>
      <c r="E42" s="35" t="s">
        <v>2490</v>
      </c>
      <c r="F42" s="45" t="s">
        <v>3077</v>
      </c>
      <c r="G42" s="45" t="s">
        <v>2491</v>
      </c>
      <c r="H42" s="45" t="s">
        <v>2566</v>
      </c>
      <c r="I42" s="57" t="str">
        <f t="shared" si="0"/>
        <v>TABLETAS80 MG/12</v>
      </c>
    </row>
    <row r="43" spans="1:9" x14ac:dyDescent="0.25">
      <c r="A43" s="33"/>
      <c r="B43" s="60">
        <v>68</v>
      </c>
      <c r="C43" s="61" t="s">
        <v>162</v>
      </c>
      <c r="D43" s="44">
        <v>22</v>
      </c>
      <c r="E43" s="35" t="s">
        <v>2490</v>
      </c>
      <c r="F43" s="45" t="s">
        <v>2569</v>
      </c>
      <c r="G43" s="45" t="s">
        <v>2491</v>
      </c>
      <c r="H43" s="45" t="s">
        <v>2519</v>
      </c>
      <c r="I43" s="57" t="str">
        <f t="shared" si="0"/>
        <v>TABLETAS500 MG.</v>
      </c>
    </row>
    <row r="44" spans="1:9" x14ac:dyDescent="0.25">
      <c r="A44" s="33"/>
      <c r="B44" s="60">
        <v>71</v>
      </c>
      <c r="C44" s="61" t="s">
        <v>164</v>
      </c>
      <c r="D44" s="44">
        <v>22</v>
      </c>
      <c r="E44" s="35" t="s">
        <v>2490</v>
      </c>
      <c r="F44" s="45" t="s">
        <v>166</v>
      </c>
      <c r="G44" s="45" t="s">
        <v>2570</v>
      </c>
      <c r="H44" s="45" t="s">
        <v>2571</v>
      </c>
      <c r="I44" s="57" t="str">
        <f t="shared" si="0"/>
        <v>DISPOSITIVO INHALADOR100 MCG./6 MCG.</v>
      </c>
    </row>
    <row r="45" spans="1:9" x14ac:dyDescent="0.25">
      <c r="A45" s="33"/>
      <c r="B45" s="60">
        <v>72</v>
      </c>
      <c r="C45" s="61" t="s">
        <v>1781</v>
      </c>
      <c r="D45" s="44">
        <v>22</v>
      </c>
      <c r="E45" s="35" t="s">
        <v>2508</v>
      </c>
      <c r="F45" s="45" t="s">
        <v>1783</v>
      </c>
      <c r="G45" s="45" t="s">
        <v>2572</v>
      </c>
      <c r="H45" s="45" t="s">
        <v>2573</v>
      </c>
      <c r="I45" s="57" t="str">
        <f t="shared" si="0"/>
        <v xml:space="preserve"> DISPOSITIVO INHALADOR100 MCG/6 MCG/12.5 MCG.</v>
      </c>
    </row>
    <row r="46" spans="1:9" x14ac:dyDescent="0.25">
      <c r="A46" s="33"/>
      <c r="B46" s="60">
        <v>73</v>
      </c>
      <c r="C46" s="61" t="s">
        <v>167</v>
      </c>
      <c r="D46" s="44">
        <v>22</v>
      </c>
      <c r="E46" s="35" t="s">
        <v>2490</v>
      </c>
      <c r="F46" s="45" t="s">
        <v>2574</v>
      </c>
      <c r="G46" s="45" t="s">
        <v>2496</v>
      </c>
      <c r="H46" s="45" t="s">
        <v>2575</v>
      </c>
      <c r="I46" s="57" t="str">
        <f t="shared" si="0"/>
        <v>SOLUCIÓN INYECTABLE600,000 U.I./300,000/300,000 U.I/ U.I./1'200,000 U.I.</v>
      </c>
    </row>
    <row r="47" spans="1:9" x14ac:dyDescent="0.25">
      <c r="A47" s="33"/>
      <c r="B47" s="60">
        <v>74</v>
      </c>
      <c r="C47" s="61" t="s">
        <v>2060</v>
      </c>
      <c r="D47" s="44">
        <v>22</v>
      </c>
      <c r="E47" s="35" t="s">
        <v>2508</v>
      </c>
      <c r="F47" s="45" t="s">
        <v>2105</v>
      </c>
      <c r="G47" s="45" t="s">
        <v>2576</v>
      </c>
      <c r="H47" s="45" t="s">
        <v>2527</v>
      </c>
      <c r="I47" s="57" t="str">
        <f t="shared" si="0"/>
        <v>FRASCO AMPULA25 MG.</v>
      </c>
    </row>
    <row r="48" spans="1:9" x14ac:dyDescent="0.25">
      <c r="A48" s="33"/>
      <c r="B48" s="60">
        <v>75</v>
      </c>
      <c r="C48" s="61" t="s">
        <v>173</v>
      </c>
      <c r="D48" s="44">
        <v>22</v>
      </c>
      <c r="E48" s="35" t="s">
        <v>2490</v>
      </c>
      <c r="F48" s="45" t="s">
        <v>2577</v>
      </c>
      <c r="G48" s="45" t="s">
        <v>2578</v>
      </c>
      <c r="H48" s="45" t="s">
        <v>2514</v>
      </c>
      <c r="I48" s="57" t="str">
        <f t="shared" si="0"/>
        <v>PERLAS100 MG.</v>
      </c>
    </row>
    <row r="49" spans="1:9" x14ac:dyDescent="0.25">
      <c r="A49" s="33"/>
      <c r="B49" s="60">
        <v>78</v>
      </c>
      <c r="C49" s="61" t="s">
        <v>182</v>
      </c>
      <c r="D49" s="44">
        <v>22</v>
      </c>
      <c r="E49" s="35" t="s">
        <v>2490</v>
      </c>
      <c r="F49" s="45" t="s">
        <v>2580</v>
      </c>
      <c r="G49" s="45" t="s">
        <v>2530</v>
      </c>
      <c r="H49" s="45" t="s">
        <v>2581</v>
      </c>
      <c r="I49" s="57" t="str">
        <f t="shared" si="0"/>
        <v>SOLUCIÓN OFTÁLMICA0.25% /5 ML</v>
      </c>
    </row>
    <row r="50" spans="1:9" x14ac:dyDescent="0.25">
      <c r="A50" s="33"/>
      <c r="B50" s="60">
        <v>79</v>
      </c>
      <c r="C50" s="61" t="s">
        <v>1226</v>
      </c>
      <c r="D50" s="44">
        <v>22</v>
      </c>
      <c r="E50" s="35" t="s">
        <v>2490</v>
      </c>
      <c r="F50" s="45" t="s">
        <v>2582</v>
      </c>
      <c r="G50" s="45" t="s">
        <v>3078</v>
      </c>
      <c r="H50" s="45" t="s">
        <v>3079</v>
      </c>
      <c r="I50" s="57" t="str">
        <f t="shared" si="0"/>
        <v>SOLUCION, INTRAVENOSA400 MG/ 16 ML.</v>
      </c>
    </row>
    <row r="51" spans="1:9" x14ac:dyDescent="0.25">
      <c r="A51" s="33"/>
      <c r="B51" s="60">
        <v>80</v>
      </c>
      <c r="C51" s="61" t="s">
        <v>185</v>
      </c>
      <c r="D51" s="44">
        <v>22</v>
      </c>
      <c r="E51" s="35" t="s">
        <v>2490</v>
      </c>
      <c r="F51" s="45" t="s">
        <v>187</v>
      </c>
      <c r="G51" s="45" t="s">
        <v>2491</v>
      </c>
      <c r="H51" s="45" t="s">
        <v>2545</v>
      </c>
      <c r="I51" s="57" t="str">
        <f t="shared" si="0"/>
        <v>TABLETAS200 MG.</v>
      </c>
    </row>
    <row r="52" spans="1:9" x14ac:dyDescent="0.25">
      <c r="A52" s="33"/>
      <c r="B52" s="60">
        <v>81</v>
      </c>
      <c r="C52" s="61" t="s">
        <v>188</v>
      </c>
      <c r="D52" s="44">
        <v>22</v>
      </c>
      <c r="E52" s="35" t="s">
        <v>2490</v>
      </c>
      <c r="F52" s="45" t="s">
        <v>190</v>
      </c>
      <c r="G52" s="45" t="s">
        <v>2493</v>
      </c>
      <c r="H52" s="45" t="s">
        <v>2583</v>
      </c>
      <c r="I52" s="57" t="str">
        <f t="shared" si="0"/>
        <v>TABLETAS 50 MG</v>
      </c>
    </row>
    <row r="53" spans="1:9" x14ac:dyDescent="0.25">
      <c r="A53" s="33"/>
      <c r="B53" s="60">
        <v>84</v>
      </c>
      <c r="C53" s="61" t="s">
        <v>198</v>
      </c>
      <c r="D53" s="44">
        <v>22</v>
      </c>
      <c r="E53" s="35" t="s">
        <v>2490</v>
      </c>
      <c r="F53" s="45" t="s">
        <v>200</v>
      </c>
      <c r="G53" s="45" t="s">
        <v>2585</v>
      </c>
      <c r="H53" s="45" t="s">
        <v>2586</v>
      </c>
      <c r="I53" s="57" t="str">
        <f t="shared" si="0"/>
        <v>SOLUCIÓN OFTALMICA0.03% /3 ML</v>
      </c>
    </row>
    <row r="54" spans="1:9" x14ac:dyDescent="0.25">
      <c r="A54" s="33"/>
      <c r="B54" s="60">
        <v>85</v>
      </c>
      <c r="C54" s="61" t="s">
        <v>201</v>
      </c>
      <c r="D54" s="44">
        <v>22</v>
      </c>
      <c r="E54" s="35" t="s">
        <v>2490</v>
      </c>
      <c r="F54" s="45" t="s">
        <v>2587</v>
      </c>
      <c r="G54" s="45" t="s">
        <v>2491</v>
      </c>
      <c r="H54" s="45" t="s">
        <v>2588</v>
      </c>
      <c r="I54" s="57" t="str">
        <f t="shared" si="0"/>
        <v>TABLETAS2 MG.</v>
      </c>
    </row>
    <row r="55" spans="1:9" x14ac:dyDescent="0.25">
      <c r="A55" s="33"/>
      <c r="B55" s="60">
        <v>86</v>
      </c>
      <c r="C55" s="61" t="s">
        <v>1231</v>
      </c>
      <c r="D55" s="44">
        <v>22</v>
      </c>
      <c r="E55" s="35" t="s">
        <v>2490</v>
      </c>
      <c r="F55" s="45" t="s">
        <v>1233</v>
      </c>
      <c r="G55" s="45" t="s">
        <v>2491</v>
      </c>
      <c r="H55" s="45" t="s">
        <v>2589</v>
      </c>
      <c r="I55" s="57" t="str">
        <f t="shared" si="0"/>
        <v>TABLETAS2.5 MG</v>
      </c>
    </row>
    <row r="56" spans="1:9" x14ac:dyDescent="0.25">
      <c r="A56" s="33"/>
      <c r="B56" s="60">
        <v>88</v>
      </c>
      <c r="C56" s="61" t="s">
        <v>1234</v>
      </c>
      <c r="D56" s="44">
        <v>22</v>
      </c>
      <c r="E56" s="35" t="s">
        <v>2490</v>
      </c>
      <c r="F56" s="45" t="s">
        <v>1236</v>
      </c>
      <c r="G56" s="45" t="s">
        <v>2496</v>
      </c>
      <c r="H56" s="45" t="s">
        <v>2590</v>
      </c>
      <c r="I56" s="57" t="str">
        <f t="shared" si="0"/>
        <v>SOLUCIÓN INYECTABLE3.5 MG</v>
      </c>
    </row>
    <row r="57" spans="1:9" x14ac:dyDescent="0.25">
      <c r="A57" s="33"/>
      <c r="B57" s="60">
        <v>89</v>
      </c>
      <c r="C57" s="61" t="s">
        <v>208</v>
      </c>
      <c r="D57" s="44">
        <v>22</v>
      </c>
      <c r="E57" s="35" t="s">
        <v>2490</v>
      </c>
      <c r="F57" s="45" t="s">
        <v>2591</v>
      </c>
      <c r="G57" s="45" t="s">
        <v>2585</v>
      </c>
      <c r="H57" s="45" t="s">
        <v>3080</v>
      </c>
      <c r="I57" s="57" t="str">
        <f t="shared" si="0"/>
        <v>SOLUCIÓN OFTALMICA1%/0.5% /5 ML</v>
      </c>
    </row>
    <row r="58" spans="1:9" x14ac:dyDescent="0.25">
      <c r="A58" s="33"/>
      <c r="B58" s="60">
        <v>92</v>
      </c>
      <c r="C58" s="61" t="s">
        <v>211</v>
      </c>
      <c r="D58" s="44">
        <v>22</v>
      </c>
      <c r="E58" s="35" t="s">
        <v>2490</v>
      </c>
      <c r="F58" s="45" t="s">
        <v>213</v>
      </c>
      <c r="G58" s="45" t="s">
        <v>2584</v>
      </c>
      <c r="H58" s="45" t="s">
        <v>2592</v>
      </c>
      <c r="I58" s="57" t="str">
        <f t="shared" si="0"/>
        <v>SOLUCIÓN80 MG./100 ML.</v>
      </c>
    </row>
    <row r="59" spans="1:9" x14ac:dyDescent="0.25">
      <c r="A59" s="33"/>
      <c r="B59" s="60">
        <v>93</v>
      </c>
      <c r="C59" s="61" t="s">
        <v>216</v>
      </c>
      <c r="D59" s="44">
        <v>22</v>
      </c>
      <c r="E59" s="35" t="s">
        <v>2490</v>
      </c>
      <c r="F59" s="45" t="s">
        <v>218</v>
      </c>
      <c r="G59" s="45" t="s">
        <v>2491</v>
      </c>
      <c r="H59" s="45" t="s">
        <v>2514</v>
      </c>
      <c r="I59" s="57" t="str">
        <f t="shared" si="0"/>
        <v>TABLETAS100 MG.</v>
      </c>
    </row>
    <row r="60" spans="1:9" x14ac:dyDescent="0.25">
      <c r="A60" s="33"/>
      <c r="B60" s="60">
        <v>95</v>
      </c>
      <c r="C60" s="61" t="s">
        <v>223</v>
      </c>
      <c r="D60" s="44">
        <v>22</v>
      </c>
      <c r="E60" s="35" t="s">
        <v>2490</v>
      </c>
      <c r="F60" s="45" t="s">
        <v>2593</v>
      </c>
      <c r="G60" s="45" t="s">
        <v>2594</v>
      </c>
      <c r="H60" s="45" t="s">
        <v>2595</v>
      </c>
      <c r="I60" s="57" t="str">
        <f t="shared" si="0"/>
        <v>FRASCO90 MG./5 MG. (60 DOSIS DE 160 MCG/4.5 MCG C.U.) (180)</v>
      </c>
    </row>
    <row r="61" spans="1:9" x14ac:dyDescent="0.25">
      <c r="A61" s="33"/>
      <c r="B61" s="60">
        <v>97</v>
      </c>
      <c r="C61" s="61" t="s">
        <v>226</v>
      </c>
      <c r="D61" s="44">
        <v>22</v>
      </c>
      <c r="E61" s="35" t="s">
        <v>2490</v>
      </c>
      <c r="F61" s="45" t="s">
        <v>2598</v>
      </c>
      <c r="G61" s="45" t="s">
        <v>2491</v>
      </c>
      <c r="H61" s="45" t="s">
        <v>2597</v>
      </c>
      <c r="I61" s="57" t="str">
        <f t="shared" si="0"/>
        <v>TABLETAS10 MG.</v>
      </c>
    </row>
    <row r="62" spans="1:9" x14ac:dyDescent="0.25">
      <c r="A62" s="33"/>
      <c r="B62" s="60">
        <v>98</v>
      </c>
      <c r="C62" s="61" t="s">
        <v>230</v>
      </c>
      <c r="D62" s="44">
        <v>22</v>
      </c>
      <c r="E62" s="35" t="s">
        <v>2490</v>
      </c>
      <c r="F62" s="45" t="s">
        <v>2598</v>
      </c>
      <c r="G62" s="45" t="s">
        <v>2496</v>
      </c>
      <c r="H62" s="45" t="s">
        <v>2529</v>
      </c>
      <c r="I62" s="57" t="str">
        <f t="shared" si="0"/>
        <v>SOLUCIÓN INYECTABLE20 MG./ML.</v>
      </c>
    </row>
    <row r="63" spans="1:9" x14ac:dyDescent="0.25">
      <c r="A63" s="33"/>
      <c r="B63" s="60">
        <v>100</v>
      </c>
      <c r="C63" s="61" t="s">
        <v>236</v>
      </c>
      <c r="D63" s="44">
        <v>22</v>
      </c>
      <c r="E63" s="35" t="s">
        <v>2490</v>
      </c>
      <c r="F63" s="45" t="s">
        <v>238</v>
      </c>
      <c r="G63" s="45" t="s">
        <v>2491</v>
      </c>
      <c r="H63" s="45" t="s">
        <v>2534</v>
      </c>
      <c r="I63" s="57" t="str">
        <f t="shared" si="0"/>
        <v>TABLETAS0.5 MG</v>
      </c>
    </row>
    <row r="64" spans="1:9" x14ac:dyDescent="0.25">
      <c r="A64" s="33"/>
      <c r="B64" s="60">
        <v>103</v>
      </c>
      <c r="C64" s="61" t="s">
        <v>248</v>
      </c>
      <c r="D64" s="44">
        <v>22</v>
      </c>
      <c r="E64" s="35" t="s">
        <v>2490</v>
      </c>
      <c r="F64" s="45" t="s">
        <v>2600</v>
      </c>
      <c r="G64" s="45" t="s">
        <v>2540</v>
      </c>
      <c r="H64" s="45" t="s">
        <v>2601</v>
      </c>
      <c r="I64" s="57" t="str">
        <f t="shared" si="0"/>
        <v>CÁPSULAS0.25 MCG</v>
      </c>
    </row>
    <row r="65" spans="1:9" x14ac:dyDescent="0.25">
      <c r="A65" s="33"/>
      <c r="B65" s="60">
        <v>104</v>
      </c>
      <c r="C65" s="61" t="s">
        <v>252</v>
      </c>
      <c r="D65" s="44">
        <v>22</v>
      </c>
      <c r="E65" s="35" t="s">
        <v>2490</v>
      </c>
      <c r="F65" s="45" t="s">
        <v>2603</v>
      </c>
      <c r="G65" s="45" t="s">
        <v>2491</v>
      </c>
      <c r="H65" s="45" t="s">
        <v>2604</v>
      </c>
      <c r="I65" s="57" t="str">
        <f t="shared" si="0"/>
        <v>TABLETAS16 MG.</v>
      </c>
    </row>
    <row r="66" spans="1:9" x14ac:dyDescent="0.25">
      <c r="A66" s="33"/>
      <c r="B66" s="60">
        <v>105</v>
      </c>
      <c r="C66" s="61" t="s">
        <v>255</v>
      </c>
      <c r="D66" s="44">
        <v>22</v>
      </c>
      <c r="E66" s="35" t="s">
        <v>2490</v>
      </c>
      <c r="F66" s="45" t="s">
        <v>2605</v>
      </c>
      <c r="G66" s="45" t="s">
        <v>2491</v>
      </c>
      <c r="H66" s="45" t="s">
        <v>2606</v>
      </c>
      <c r="I66" s="57" t="str">
        <f t="shared" ref="I66:I129" si="1">G66&amp;H66</f>
        <v>TABLETAS16 MG./12.5 MG</v>
      </c>
    </row>
    <row r="67" spans="1:9" x14ac:dyDescent="0.25">
      <c r="A67" s="33"/>
      <c r="B67" s="60">
        <v>106</v>
      </c>
      <c r="C67" s="61" t="s">
        <v>1241</v>
      </c>
      <c r="D67" s="44">
        <v>22</v>
      </c>
      <c r="E67" s="35" t="s">
        <v>2490</v>
      </c>
      <c r="F67" s="45" t="s">
        <v>1243</v>
      </c>
      <c r="G67" s="45" t="s">
        <v>3081</v>
      </c>
      <c r="H67" s="45" t="s">
        <v>3082</v>
      </c>
      <c r="I67" s="57" t="str">
        <f t="shared" si="1"/>
        <v>GRAGEAS, ORAL500MG</v>
      </c>
    </row>
    <row r="68" spans="1:9" x14ac:dyDescent="0.25">
      <c r="A68" s="33"/>
      <c r="B68" s="60">
        <v>107</v>
      </c>
      <c r="C68" s="61" t="s">
        <v>258</v>
      </c>
      <c r="D68" s="44">
        <v>22</v>
      </c>
      <c r="E68" s="35" t="s">
        <v>2490</v>
      </c>
      <c r="F68" s="45" t="s">
        <v>2607</v>
      </c>
      <c r="G68" s="45" t="s">
        <v>2491</v>
      </c>
      <c r="H68" s="45" t="s">
        <v>2545</v>
      </c>
      <c r="I68" s="57" t="str">
        <f t="shared" si="1"/>
        <v>TABLETAS200 MG.</v>
      </c>
    </row>
    <row r="69" spans="1:9" x14ac:dyDescent="0.25">
      <c r="A69" s="33"/>
      <c r="B69" s="60">
        <v>110</v>
      </c>
      <c r="C69" s="61" t="s">
        <v>267</v>
      </c>
      <c r="D69" s="44">
        <v>22</v>
      </c>
      <c r="E69" s="35" t="s">
        <v>2490</v>
      </c>
      <c r="F69" s="45" t="s">
        <v>2609</v>
      </c>
      <c r="G69" s="45" t="s">
        <v>2610</v>
      </c>
      <c r="H69" s="45" t="s">
        <v>2611</v>
      </c>
      <c r="I69" s="57" t="str">
        <f t="shared" si="1"/>
        <v>POLVO LATA24.2 GM/65.9 GM./3.3 GM/9 GM POR 100 GM</v>
      </c>
    </row>
    <row r="70" spans="1:9" x14ac:dyDescent="0.25">
      <c r="A70" s="33"/>
      <c r="B70" s="60">
        <v>113</v>
      </c>
      <c r="C70" s="61" t="s">
        <v>1245</v>
      </c>
      <c r="D70" s="44">
        <v>22</v>
      </c>
      <c r="E70" s="35" t="s">
        <v>2490</v>
      </c>
      <c r="F70" s="45" t="s">
        <v>1247</v>
      </c>
      <c r="G70" s="45" t="s">
        <v>2496</v>
      </c>
      <c r="H70" s="45" t="s">
        <v>2612</v>
      </c>
      <c r="I70" s="57" t="str">
        <f t="shared" si="1"/>
        <v>SOLUCIÓN INYECTABLE450 MG.</v>
      </c>
    </row>
    <row r="71" spans="1:9" x14ac:dyDescent="0.25">
      <c r="A71" s="33"/>
      <c r="B71" s="60">
        <v>115</v>
      </c>
      <c r="C71" s="61" t="s">
        <v>2053</v>
      </c>
      <c r="D71" s="44">
        <v>22</v>
      </c>
      <c r="E71" s="35" t="s">
        <v>2508</v>
      </c>
      <c r="F71" s="45" t="s">
        <v>1870</v>
      </c>
      <c r="G71" s="45" t="s">
        <v>2614</v>
      </c>
      <c r="H71" s="45" t="s">
        <v>2615</v>
      </c>
      <c r="I71" s="57" t="str">
        <f t="shared" si="1"/>
        <v>AMPULA60 MG.</v>
      </c>
    </row>
    <row r="72" spans="1:9" x14ac:dyDescent="0.25">
      <c r="A72" s="33"/>
      <c r="B72" s="60">
        <v>116</v>
      </c>
      <c r="C72" s="61" t="s">
        <v>288</v>
      </c>
      <c r="D72" s="44">
        <v>22</v>
      </c>
      <c r="E72" s="35" t="s">
        <v>2490</v>
      </c>
      <c r="F72" s="45" t="s">
        <v>2616</v>
      </c>
      <c r="G72" s="45" t="s">
        <v>2528</v>
      </c>
      <c r="H72" s="45" t="s">
        <v>2549</v>
      </c>
      <c r="I72" s="57" t="str">
        <f t="shared" si="1"/>
        <v>SUSPENSIÓN250 MG./5 ML</v>
      </c>
    </row>
    <row r="73" spans="1:9" x14ac:dyDescent="0.25">
      <c r="A73" s="33"/>
      <c r="B73" s="60">
        <v>118</v>
      </c>
      <c r="C73" s="61" t="s">
        <v>351</v>
      </c>
      <c r="D73" s="44">
        <v>22</v>
      </c>
      <c r="E73" s="35" t="s">
        <v>2490</v>
      </c>
      <c r="F73" s="45" t="s">
        <v>2621</v>
      </c>
      <c r="G73" s="45" t="s">
        <v>2496</v>
      </c>
      <c r="H73" s="45" t="s">
        <v>2622</v>
      </c>
      <c r="I73" s="57" t="str">
        <f t="shared" si="1"/>
        <v>SOLUCIÓN INYECTABLE1 GM./3.5 ML.</v>
      </c>
    </row>
    <row r="74" spans="1:9" x14ac:dyDescent="0.25">
      <c r="A74" s="33"/>
      <c r="B74" s="60">
        <v>119</v>
      </c>
      <c r="C74" s="61" t="s">
        <v>1252</v>
      </c>
      <c r="D74" s="44">
        <v>22</v>
      </c>
      <c r="E74" s="35" t="s">
        <v>2490</v>
      </c>
      <c r="F74" s="45" t="s">
        <v>2623</v>
      </c>
      <c r="G74" s="45" t="s">
        <v>2540</v>
      </c>
      <c r="H74" s="45" t="s">
        <v>2545</v>
      </c>
      <c r="I74" s="57" t="str">
        <f t="shared" si="1"/>
        <v>CÁPSULAS200 MG.</v>
      </c>
    </row>
    <row r="75" spans="1:9" x14ac:dyDescent="0.25">
      <c r="A75" s="33"/>
      <c r="B75" s="60">
        <v>122</v>
      </c>
      <c r="C75" s="61" t="s">
        <v>1261</v>
      </c>
      <c r="D75" s="44">
        <v>22</v>
      </c>
      <c r="E75" s="35" t="s">
        <v>2490</v>
      </c>
      <c r="F75" s="45" t="s">
        <v>1263</v>
      </c>
      <c r="G75" s="45" t="s">
        <v>2528</v>
      </c>
      <c r="H75" s="45" t="s">
        <v>2625</v>
      </c>
      <c r="I75" s="57" t="str">
        <f t="shared" si="1"/>
        <v>SUSPENSIÓN1 ML./50 ML.</v>
      </c>
    </row>
    <row r="76" spans="1:9" x14ac:dyDescent="0.25">
      <c r="A76" s="33"/>
      <c r="B76" s="60">
        <v>123</v>
      </c>
      <c r="C76" s="61" t="s">
        <v>1264</v>
      </c>
      <c r="D76" s="44">
        <v>22</v>
      </c>
      <c r="E76" s="35" t="s">
        <v>2490</v>
      </c>
      <c r="F76" s="45" t="s">
        <v>1263</v>
      </c>
      <c r="G76" s="45" t="s">
        <v>2540</v>
      </c>
      <c r="H76" s="45" t="s">
        <v>2531</v>
      </c>
      <c r="I76" s="57" t="str">
        <f t="shared" si="1"/>
        <v>CÁPSULAS25 MG</v>
      </c>
    </row>
    <row r="77" spans="1:9" x14ac:dyDescent="0.25">
      <c r="A77" s="33"/>
      <c r="B77" s="60">
        <v>124</v>
      </c>
      <c r="C77" s="61" t="s">
        <v>1266</v>
      </c>
      <c r="D77" s="44">
        <v>22</v>
      </c>
      <c r="E77" s="35" t="s">
        <v>2490</v>
      </c>
      <c r="F77" s="45" t="s">
        <v>1263</v>
      </c>
      <c r="G77" s="45" t="s">
        <v>2540</v>
      </c>
      <c r="H77" s="45" t="s">
        <v>2500</v>
      </c>
      <c r="I77" s="57" t="str">
        <f t="shared" si="1"/>
        <v>CÁPSULAS50 MG.</v>
      </c>
    </row>
    <row r="78" spans="1:9" x14ac:dyDescent="0.25">
      <c r="A78" s="33"/>
      <c r="B78" s="60">
        <v>125</v>
      </c>
      <c r="C78" s="61" t="s">
        <v>2943</v>
      </c>
      <c r="D78" s="44">
        <v>22</v>
      </c>
      <c r="E78" s="35" t="s">
        <v>2490</v>
      </c>
      <c r="F78" s="45" t="s">
        <v>1764</v>
      </c>
      <c r="G78" s="45" t="s">
        <v>2491</v>
      </c>
      <c r="H78" s="45" t="s">
        <v>2626</v>
      </c>
      <c r="I78" s="57" t="str">
        <f t="shared" si="1"/>
        <v>TABLETAS100 MG</v>
      </c>
    </row>
    <row r="79" spans="1:9" x14ac:dyDescent="0.25">
      <c r="A79" s="33"/>
      <c r="B79" s="60">
        <v>128</v>
      </c>
      <c r="C79" s="61" t="s">
        <v>369</v>
      </c>
      <c r="D79" s="44">
        <v>22</v>
      </c>
      <c r="E79" s="35" t="s">
        <v>2490</v>
      </c>
      <c r="F79" s="45" t="s">
        <v>2629</v>
      </c>
      <c r="G79" s="45" t="s">
        <v>2491</v>
      </c>
      <c r="H79" s="45" t="s">
        <v>2519</v>
      </c>
      <c r="I79" s="57" t="str">
        <f t="shared" si="1"/>
        <v>TABLETAS500 MG.</v>
      </c>
    </row>
    <row r="80" spans="1:9" x14ac:dyDescent="0.25">
      <c r="A80" s="33"/>
      <c r="B80" s="60">
        <v>129</v>
      </c>
      <c r="C80" s="61" t="s">
        <v>371</v>
      </c>
      <c r="D80" s="44">
        <v>22</v>
      </c>
      <c r="E80" s="35" t="s">
        <v>2490</v>
      </c>
      <c r="F80" s="45" t="s">
        <v>2630</v>
      </c>
      <c r="G80" s="45" t="s">
        <v>2530</v>
      </c>
      <c r="H80" s="45" t="s">
        <v>2631</v>
      </c>
      <c r="I80" s="57" t="str">
        <f t="shared" si="1"/>
        <v>SOLUCIÓN OFTÁLMICA0.3 GM./0.1 GM./1 ML.</v>
      </c>
    </row>
    <row r="81" spans="1:9" x14ac:dyDescent="0.25">
      <c r="A81" s="33"/>
      <c r="B81" s="60">
        <v>130</v>
      </c>
      <c r="C81" s="61" t="s">
        <v>375</v>
      </c>
      <c r="D81" s="44">
        <v>22</v>
      </c>
      <c r="E81" s="35" t="s">
        <v>2490</v>
      </c>
      <c r="F81" s="45" t="s">
        <v>2632</v>
      </c>
      <c r="G81" s="45" t="s">
        <v>2599</v>
      </c>
      <c r="H81" s="45" t="s">
        <v>2633</v>
      </c>
      <c r="I81" s="57" t="str">
        <f t="shared" si="1"/>
        <v>GRAGEAS2 MG./0.035 MG.</v>
      </c>
    </row>
    <row r="82" spans="1:9" x14ac:dyDescent="0.25">
      <c r="A82" s="33"/>
      <c r="B82" s="60">
        <v>132</v>
      </c>
      <c r="C82" s="61" t="s">
        <v>1165</v>
      </c>
      <c r="D82" s="44">
        <v>22</v>
      </c>
      <c r="E82" s="35" t="s">
        <v>2490</v>
      </c>
      <c r="F82" s="45" t="s">
        <v>2634</v>
      </c>
      <c r="G82" s="45" t="s">
        <v>2491</v>
      </c>
      <c r="H82" s="45" t="s">
        <v>2561</v>
      </c>
      <c r="I82" s="57" t="str">
        <f t="shared" si="1"/>
        <v>TABLETAS20 MG.</v>
      </c>
    </row>
    <row r="83" spans="1:9" x14ac:dyDescent="0.25">
      <c r="A83" s="33"/>
      <c r="B83" s="60">
        <v>134</v>
      </c>
      <c r="C83" s="61" t="s">
        <v>1271</v>
      </c>
      <c r="D83" s="44">
        <v>22</v>
      </c>
      <c r="E83" s="35" t="s">
        <v>2490</v>
      </c>
      <c r="F83" s="45" t="s">
        <v>2635</v>
      </c>
      <c r="G83" s="45" t="s">
        <v>2499</v>
      </c>
      <c r="H83" s="45" t="s">
        <v>2519</v>
      </c>
      <c r="I83" s="57" t="str">
        <f t="shared" si="1"/>
        <v>COMPRIMIDOS500 MG.</v>
      </c>
    </row>
    <row r="84" spans="1:9" x14ac:dyDescent="0.25">
      <c r="A84" s="33"/>
      <c r="B84" s="60">
        <v>135</v>
      </c>
      <c r="C84" s="61" t="s">
        <v>386</v>
      </c>
      <c r="D84" s="44">
        <v>22</v>
      </c>
      <c r="E84" s="35" t="s">
        <v>2490</v>
      </c>
      <c r="F84" s="45" t="s">
        <v>2636</v>
      </c>
      <c r="G84" s="45" t="s">
        <v>2637</v>
      </c>
      <c r="H84" s="45" t="s">
        <v>2519</v>
      </c>
      <c r="I84" s="57" t="str">
        <f t="shared" si="1"/>
        <v>TABLETA500 MG.</v>
      </c>
    </row>
    <row r="85" spans="1:9" x14ac:dyDescent="0.25">
      <c r="A85" s="33"/>
      <c r="B85" s="60">
        <v>138</v>
      </c>
      <c r="C85" s="61" t="s">
        <v>388</v>
      </c>
      <c r="D85" s="44">
        <v>22</v>
      </c>
      <c r="E85" s="35" t="s">
        <v>2490</v>
      </c>
      <c r="F85" s="45" t="s">
        <v>2638</v>
      </c>
      <c r="G85" s="45" t="s">
        <v>2540</v>
      </c>
      <c r="H85" s="45" t="s">
        <v>2492</v>
      </c>
      <c r="I85" s="57" t="str">
        <f t="shared" si="1"/>
        <v>CÁPSULAS300 MG.</v>
      </c>
    </row>
    <row r="86" spans="1:9" x14ac:dyDescent="0.25">
      <c r="A86" s="33"/>
      <c r="B86" s="60">
        <v>141</v>
      </c>
      <c r="C86" s="61" t="s">
        <v>1170</v>
      </c>
      <c r="D86" s="44">
        <v>22</v>
      </c>
      <c r="E86" s="35" t="s">
        <v>2490</v>
      </c>
      <c r="F86" s="45" t="s">
        <v>1169</v>
      </c>
      <c r="G86" s="45" t="s">
        <v>3084</v>
      </c>
      <c r="H86" s="45" t="s">
        <v>2639</v>
      </c>
      <c r="I86" s="57" t="str">
        <f t="shared" si="1"/>
        <v>SOLUCION ORAL.2.5 MG./ML.</v>
      </c>
    </row>
    <row r="87" spans="1:9" x14ac:dyDescent="0.25">
      <c r="A87" s="33"/>
      <c r="B87" s="60">
        <v>142</v>
      </c>
      <c r="C87" s="61" t="s">
        <v>1168</v>
      </c>
      <c r="D87" s="44">
        <v>22</v>
      </c>
      <c r="E87" s="35" t="s">
        <v>2490</v>
      </c>
      <c r="F87" s="45" t="s">
        <v>2640</v>
      </c>
      <c r="G87" s="45" t="s">
        <v>2491</v>
      </c>
      <c r="H87" s="45" t="s">
        <v>2588</v>
      </c>
      <c r="I87" s="57" t="str">
        <f t="shared" si="1"/>
        <v>TABLETAS2 MG.</v>
      </c>
    </row>
    <row r="88" spans="1:9" x14ac:dyDescent="0.25">
      <c r="A88" s="33"/>
      <c r="B88" s="60">
        <v>145</v>
      </c>
      <c r="C88" s="61" t="s">
        <v>403</v>
      </c>
      <c r="D88" s="44">
        <v>22</v>
      </c>
      <c r="E88" s="35" t="s">
        <v>2490</v>
      </c>
      <c r="F88" s="45" t="s">
        <v>2642</v>
      </c>
      <c r="G88" s="45" t="s">
        <v>2599</v>
      </c>
      <c r="H88" s="45" t="s">
        <v>2627</v>
      </c>
      <c r="I88" s="57" t="str">
        <f t="shared" si="1"/>
        <v>GRAGEAS75 MG.</v>
      </c>
    </row>
    <row r="89" spans="1:9" x14ac:dyDescent="0.25">
      <c r="A89" s="33"/>
      <c r="B89" s="60">
        <v>147</v>
      </c>
      <c r="C89" s="61" t="s">
        <v>409</v>
      </c>
      <c r="D89" s="44">
        <v>22</v>
      </c>
      <c r="E89" s="35" t="s">
        <v>2490</v>
      </c>
      <c r="F89" s="45" t="s">
        <v>2643</v>
      </c>
      <c r="G89" s="45" t="s">
        <v>2696</v>
      </c>
      <c r="H89" s="45" t="s">
        <v>2644</v>
      </c>
      <c r="I89" s="57" t="str">
        <f t="shared" si="1"/>
        <v>TABLETAS, ORAL24 MG</v>
      </c>
    </row>
    <row r="90" spans="1:9" x14ac:dyDescent="0.25">
      <c r="A90" s="33"/>
      <c r="B90" s="60">
        <v>149</v>
      </c>
      <c r="C90" s="61" t="s">
        <v>418</v>
      </c>
      <c r="D90" s="44">
        <v>22</v>
      </c>
      <c r="E90" s="35" t="s">
        <v>2490</v>
      </c>
      <c r="F90" s="45" t="s">
        <v>2646</v>
      </c>
      <c r="G90" s="45" t="s">
        <v>2599</v>
      </c>
      <c r="H90" s="45" t="s">
        <v>2527</v>
      </c>
      <c r="I90" s="57" t="str">
        <f t="shared" si="1"/>
        <v>GRAGEAS25 MG.</v>
      </c>
    </row>
    <row r="91" spans="1:9" x14ac:dyDescent="0.25">
      <c r="A91" s="33"/>
      <c r="B91" s="60">
        <v>150</v>
      </c>
      <c r="C91" s="61" t="s">
        <v>420</v>
      </c>
      <c r="D91" s="44">
        <v>22</v>
      </c>
      <c r="E91" s="35" t="s">
        <v>2490</v>
      </c>
      <c r="F91" s="45" t="s">
        <v>2647</v>
      </c>
      <c r="G91" s="45" t="s">
        <v>2491</v>
      </c>
      <c r="H91" s="45" t="s">
        <v>2613</v>
      </c>
      <c r="I91" s="57" t="str">
        <f t="shared" si="1"/>
        <v>TABLETAS150 MG.</v>
      </c>
    </row>
    <row r="92" spans="1:9" x14ac:dyDescent="0.25">
      <c r="A92" s="33"/>
      <c r="B92" s="60">
        <v>152</v>
      </c>
      <c r="C92" s="61" t="s">
        <v>429</v>
      </c>
      <c r="D92" s="44">
        <v>22</v>
      </c>
      <c r="E92" s="35" t="s">
        <v>2490</v>
      </c>
      <c r="F92" s="45" t="s">
        <v>2648</v>
      </c>
      <c r="G92" s="45" t="s">
        <v>2584</v>
      </c>
      <c r="H92" s="45" t="s">
        <v>2650</v>
      </c>
      <c r="I92" s="57" t="str">
        <f t="shared" si="1"/>
        <v>SOLUCIÓN0.9%/1000 ML</v>
      </c>
    </row>
    <row r="93" spans="1:9" x14ac:dyDescent="0.25">
      <c r="A93" s="33"/>
      <c r="B93" s="60">
        <v>153</v>
      </c>
      <c r="C93" s="61" t="s">
        <v>431</v>
      </c>
      <c r="D93" s="44">
        <v>22</v>
      </c>
      <c r="E93" s="35" t="s">
        <v>2490</v>
      </c>
      <c r="F93" s="45" t="s">
        <v>2648</v>
      </c>
      <c r="G93" s="45" t="s">
        <v>2584</v>
      </c>
      <c r="H93" s="45" t="s">
        <v>2651</v>
      </c>
      <c r="I93" s="57" t="str">
        <f t="shared" si="1"/>
        <v>SOLUCIÓN0.9%/250 ML</v>
      </c>
    </row>
    <row r="94" spans="1:9" x14ac:dyDescent="0.25">
      <c r="A94" s="33"/>
      <c r="B94" s="60">
        <v>157</v>
      </c>
      <c r="C94" s="61" t="s">
        <v>1111</v>
      </c>
      <c r="D94" s="44">
        <v>22</v>
      </c>
      <c r="E94" s="35" t="s">
        <v>2490</v>
      </c>
      <c r="F94" s="45" t="s">
        <v>2652</v>
      </c>
      <c r="G94" s="45" t="s">
        <v>2653</v>
      </c>
      <c r="H94" s="45" t="s">
        <v>2654</v>
      </c>
      <c r="I94" s="57" t="str">
        <f t="shared" si="1"/>
        <v xml:space="preserve">POLVO EN LATA DE 450 GM. 45 DOSIS SIN ENDULZANTE10 GR./70 GR./10 GR./1'000,000U.F.C./9 GR./ 5 GR/450 GM. </v>
      </c>
    </row>
    <row r="95" spans="1:9" x14ac:dyDescent="0.25">
      <c r="A95" s="33"/>
      <c r="B95" s="60">
        <v>158</v>
      </c>
      <c r="C95" s="61" t="s">
        <v>1108</v>
      </c>
      <c r="D95" s="44">
        <v>22</v>
      </c>
      <c r="E95" s="35" t="s">
        <v>2490</v>
      </c>
      <c r="F95" s="45" t="s">
        <v>2655</v>
      </c>
      <c r="G95" s="45" t="s">
        <v>2653</v>
      </c>
      <c r="H95" s="45" t="s">
        <v>2656</v>
      </c>
      <c r="I95" s="57" t="str">
        <f t="shared" si="1"/>
        <v>POLVO EN LATA DE 450 GM. 45 DOSIS SIN ENDULZANTE10 GR./20 GR./250 MG./1'000,000U.F.C./185 MG./5 GR./250 MG/ LATA DE 450 GM.</v>
      </c>
    </row>
    <row r="96" spans="1:9" x14ac:dyDescent="0.25">
      <c r="A96" s="33"/>
      <c r="B96" s="60">
        <v>162</v>
      </c>
      <c r="C96" s="61" t="s">
        <v>444</v>
      </c>
      <c r="D96" s="44">
        <v>22</v>
      </c>
      <c r="E96" s="35" t="s">
        <v>2490</v>
      </c>
      <c r="F96" s="45" t="s">
        <v>2658</v>
      </c>
      <c r="G96" s="45" t="s">
        <v>3085</v>
      </c>
      <c r="H96" s="45" t="s">
        <v>2659</v>
      </c>
      <c r="I96" s="57" t="str">
        <f t="shared" si="1"/>
        <v>MLSOLUCIÓN OFTÁLMICA4%/5 ML.</v>
      </c>
    </row>
    <row r="97" spans="1:9" x14ac:dyDescent="0.25">
      <c r="A97" s="33"/>
      <c r="B97" s="60">
        <v>165</v>
      </c>
      <c r="C97" s="61" t="s">
        <v>1290</v>
      </c>
      <c r="D97" s="44">
        <v>22</v>
      </c>
      <c r="E97" s="35" t="s">
        <v>2490</v>
      </c>
      <c r="F97" s="45" t="s">
        <v>2661</v>
      </c>
      <c r="G97" s="45" t="s">
        <v>2637</v>
      </c>
      <c r="H97" s="45" t="s">
        <v>2597</v>
      </c>
      <c r="I97" s="57" t="str">
        <f t="shared" si="1"/>
        <v>TABLETA10 MG.</v>
      </c>
    </row>
    <row r="98" spans="1:9" x14ac:dyDescent="0.25">
      <c r="A98" s="33"/>
      <c r="B98" s="60">
        <v>166</v>
      </c>
      <c r="C98" s="61" t="s">
        <v>1823</v>
      </c>
      <c r="D98" s="44">
        <v>22</v>
      </c>
      <c r="E98" s="35" t="s">
        <v>2508</v>
      </c>
      <c r="F98" s="45" t="s">
        <v>1825</v>
      </c>
      <c r="G98" s="45" t="s">
        <v>2662</v>
      </c>
      <c r="H98" s="45" t="s">
        <v>2663</v>
      </c>
      <c r="I98" s="57" t="str">
        <f t="shared" si="1"/>
        <v>LIBERACION PROLONGADA10 MG./1000 MG.</v>
      </c>
    </row>
    <row r="99" spans="1:9" x14ac:dyDescent="0.25">
      <c r="A99" s="33"/>
      <c r="B99" s="60">
        <v>168</v>
      </c>
      <c r="C99" s="61" t="s">
        <v>447</v>
      </c>
      <c r="D99" s="44">
        <v>22</v>
      </c>
      <c r="E99" s="35" t="s">
        <v>2490</v>
      </c>
      <c r="F99" s="45" t="s">
        <v>2665</v>
      </c>
      <c r="G99" s="45" t="s">
        <v>2491</v>
      </c>
      <c r="H99" s="45" t="s">
        <v>2537</v>
      </c>
      <c r="I99" s="57" t="str">
        <f t="shared" si="1"/>
        <v>TABLETAS30 MG.</v>
      </c>
    </row>
    <row r="100" spans="1:9" x14ac:dyDescent="0.25">
      <c r="A100" s="33"/>
      <c r="B100" s="60">
        <v>169</v>
      </c>
      <c r="C100" s="61" t="s">
        <v>451</v>
      </c>
      <c r="D100" s="44">
        <v>22</v>
      </c>
      <c r="E100" s="35" t="s">
        <v>2490</v>
      </c>
      <c r="F100" s="45" t="s">
        <v>2665</v>
      </c>
      <c r="G100" s="45" t="s">
        <v>2491</v>
      </c>
      <c r="H100" s="45" t="s">
        <v>2666</v>
      </c>
      <c r="I100" s="57" t="str">
        <f t="shared" si="1"/>
        <v>TABLETAS6 MG.</v>
      </c>
    </row>
    <row r="101" spans="1:9" x14ac:dyDescent="0.25">
      <c r="A101" s="33"/>
      <c r="B101" s="60">
        <v>170</v>
      </c>
      <c r="C101" s="61" t="s">
        <v>1301</v>
      </c>
      <c r="D101" s="44">
        <v>22</v>
      </c>
      <c r="E101" s="35" t="s">
        <v>2490</v>
      </c>
      <c r="F101" s="45" t="s">
        <v>1300</v>
      </c>
      <c r="G101" s="45" t="s">
        <v>2667</v>
      </c>
      <c r="H101" s="45" t="s">
        <v>2668</v>
      </c>
      <c r="I101" s="57" t="str">
        <f t="shared" si="1"/>
        <v>SOLUCIÓN INYECTABLE JERINGA PRELLENADA60 MG./1 ML</v>
      </c>
    </row>
    <row r="102" spans="1:9" x14ac:dyDescent="0.25">
      <c r="A102" s="33"/>
      <c r="B102" s="60">
        <v>175</v>
      </c>
      <c r="C102" s="61" t="s">
        <v>457</v>
      </c>
      <c r="D102" s="44">
        <v>22</v>
      </c>
      <c r="E102" s="35" t="s">
        <v>2490</v>
      </c>
      <c r="F102" s="45" t="s">
        <v>456</v>
      </c>
      <c r="G102" s="45" t="s">
        <v>2671</v>
      </c>
      <c r="H102" s="45" t="s">
        <v>2672</v>
      </c>
      <c r="I102" s="57" t="str">
        <f t="shared" si="1"/>
        <v xml:space="preserve"> AMPULA SOLUCION INYECTABLE8 MG./2 ML.</v>
      </c>
    </row>
    <row r="103" spans="1:9" x14ac:dyDescent="0.25">
      <c r="A103" s="33"/>
      <c r="B103" s="60">
        <v>176</v>
      </c>
      <c r="C103" s="61" t="s">
        <v>461</v>
      </c>
      <c r="D103" s="44">
        <v>22</v>
      </c>
      <c r="E103" s="35" t="s">
        <v>2490</v>
      </c>
      <c r="F103" s="45" t="s">
        <v>463</v>
      </c>
      <c r="G103" s="45" t="s">
        <v>2491</v>
      </c>
      <c r="H103" s="45" t="s">
        <v>2527</v>
      </c>
      <c r="I103" s="57" t="str">
        <f t="shared" si="1"/>
        <v>TABLETAS25 MG.</v>
      </c>
    </row>
    <row r="104" spans="1:9" x14ac:dyDescent="0.25">
      <c r="A104" s="33"/>
      <c r="B104" s="60">
        <v>181</v>
      </c>
      <c r="C104" s="61" t="s">
        <v>479</v>
      </c>
      <c r="D104" s="44">
        <v>22</v>
      </c>
      <c r="E104" s="35" t="s">
        <v>2490</v>
      </c>
      <c r="F104" s="45" t="s">
        <v>471</v>
      </c>
      <c r="G104" s="45" t="s">
        <v>3091</v>
      </c>
      <c r="H104" s="45" t="s">
        <v>2677</v>
      </c>
      <c r="I104" s="57" t="str">
        <f t="shared" si="1"/>
        <v>TUBO /60 DOSIS, TOPICA1.16/100 G.</v>
      </c>
    </row>
    <row r="105" spans="1:9" x14ac:dyDescent="0.25">
      <c r="A105" s="33"/>
      <c r="B105" s="60">
        <v>182</v>
      </c>
      <c r="C105" s="61" t="s">
        <v>472</v>
      </c>
      <c r="D105" s="44">
        <v>22</v>
      </c>
      <c r="E105" s="35" t="s">
        <v>2490</v>
      </c>
      <c r="F105" s="45" t="s">
        <v>2678</v>
      </c>
      <c r="G105" s="45" t="s">
        <v>2599</v>
      </c>
      <c r="H105" s="45" t="s">
        <v>2514</v>
      </c>
      <c r="I105" s="57" t="str">
        <f t="shared" si="1"/>
        <v>GRAGEAS100 MG.</v>
      </c>
    </row>
    <row r="106" spans="1:9" x14ac:dyDescent="0.25">
      <c r="A106" s="33"/>
      <c r="B106" s="60">
        <v>184</v>
      </c>
      <c r="C106" s="61" t="s">
        <v>483</v>
      </c>
      <c r="D106" s="44">
        <v>22</v>
      </c>
      <c r="E106" s="35" t="s">
        <v>2490</v>
      </c>
      <c r="F106" s="45" t="s">
        <v>485</v>
      </c>
      <c r="G106" s="45" t="s">
        <v>3071</v>
      </c>
      <c r="H106" s="45" t="s">
        <v>2740</v>
      </c>
      <c r="I106" s="57" t="str">
        <f t="shared" si="1"/>
        <v>CAPSULAS, ORAL500 MG</v>
      </c>
    </row>
    <row r="107" spans="1:9" x14ac:dyDescent="0.25">
      <c r="A107" s="33"/>
      <c r="B107" s="60">
        <v>185</v>
      </c>
      <c r="C107" s="61" t="s">
        <v>489</v>
      </c>
      <c r="D107" s="44">
        <v>22</v>
      </c>
      <c r="E107" s="35" t="s">
        <v>2490</v>
      </c>
      <c r="F107" s="45" t="s">
        <v>488</v>
      </c>
      <c r="G107" s="45" t="s">
        <v>2679</v>
      </c>
      <c r="H107" s="45" t="s">
        <v>3092</v>
      </c>
      <c r="I107" s="57" t="str">
        <f t="shared" si="1"/>
        <v xml:space="preserve">AMPOLLETAS.40 MG. </v>
      </c>
    </row>
    <row r="108" spans="1:9" x14ac:dyDescent="0.25">
      <c r="A108" s="33"/>
      <c r="B108" s="60">
        <v>186</v>
      </c>
      <c r="C108" s="61" t="s">
        <v>486</v>
      </c>
      <c r="D108" s="44">
        <v>22</v>
      </c>
      <c r="E108" s="35" t="s">
        <v>2490</v>
      </c>
      <c r="F108" s="45" t="s">
        <v>2680</v>
      </c>
      <c r="G108" s="45" t="s">
        <v>2491</v>
      </c>
      <c r="H108" s="45" t="s">
        <v>2527</v>
      </c>
      <c r="I108" s="57" t="str">
        <f t="shared" si="1"/>
        <v>TABLETAS25 MG.</v>
      </c>
    </row>
    <row r="109" spans="1:9" x14ac:dyDescent="0.25">
      <c r="A109" s="33"/>
      <c r="B109" s="60">
        <v>188</v>
      </c>
      <c r="C109" s="61" t="s">
        <v>494</v>
      </c>
      <c r="D109" s="44">
        <v>22</v>
      </c>
      <c r="E109" s="35" t="s">
        <v>2490</v>
      </c>
      <c r="F109" s="45" t="s">
        <v>2681</v>
      </c>
      <c r="G109" s="45" t="s">
        <v>2499</v>
      </c>
      <c r="H109" s="45" t="s">
        <v>2537</v>
      </c>
      <c r="I109" s="57" t="str">
        <f t="shared" si="1"/>
        <v>COMPRIMIDOS30 MG.</v>
      </c>
    </row>
    <row r="110" spans="1:9" x14ac:dyDescent="0.25">
      <c r="A110" s="33"/>
      <c r="B110" s="60">
        <v>192</v>
      </c>
      <c r="C110" s="61" t="s">
        <v>2944</v>
      </c>
      <c r="D110" s="44">
        <v>22</v>
      </c>
      <c r="E110" s="35" t="s">
        <v>2490</v>
      </c>
      <c r="F110" s="45" t="s">
        <v>2682</v>
      </c>
      <c r="G110" s="45" t="s">
        <v>2683</v>
      </c>
      <c r="H110" s="45" t="s">
        <v>2684</v>
      </c>
      <c r="I110" s="57" t="str">
        <f t="shared" si="1"/>
        <v>GEL80 MG./10MG./ML.</v>
      </c>
    </row>
    <row r="111" spans="1:9" x14ac:dyDescent="0.25">
      <c r="A111" s="33"/>
      <c r="B111" s="60">
        <v>193</v>
      </c>
      <c r="C111" s="61" t="s">
        <v>506</v>
      </c>
      <c r="D111" s="44">
        <v>22</v>
      </c>
      <c r="E111" s="35" t="s">
        <v>2490</v>
      </c>
      <c r="F111" s="45" t="s">
        <v>2685</v>
      </c>
      <c r="G111" s="45" t="s">
        <v>2686</v>
      </c>
      <c r="H111" s="45" t="s">
        <v>2687</v>
      </c>
      <c r="I111" s="57" t="str">
        <f t="shared" si="1"/>
        <v>POLVO3 GRS.</v>
      </c>
    </row>
    <row r="112" spans="1:9" x14ac:dyDescent="0.25">
      <c r="A112" s="33"/>
      <c r="B112" s="60">
        <v>194</v>
      </c>
      <c r="C112" s="61" t="s">
        <v>2028</v>
      </c>
      <c r="D112" s="44">
        <v>22</v>
      </c>
      <c r="E112" s="35" t="s">
        <v>2490</v>
      </c>
      <c r="F112" s="45" t="s">
        <v>514</v>
      </c>
      <c r="G112" s="45" t="s">
        <v>2524</v>
      </c>
      <c r="H112" s="45" t="s">
        <v>2688</v>
      </c>
      <c r="I112" s="57" t="str">
        <f t="shared" si="1"/>
        <v>CAPSULAS450 MG./50 MG.</v>
      </c>
    </row>
    <row r="113" spans="1:9" x14ac:dyDescent="0.25">
      <c r="A113" s="33"/>
      <c r="B113" s="60">
        <v>195</v>
      </c>
      <c r="C113" s="61" t="s">
        <v>1314</v>
      </c>
      <c r="D113" s="44">
        <v>22</v>
      </c>
      <c r="E113" s="35" t="s">
        <v>2490</v>
      </c>
      <c r="F113" s="45" t="s">
        <v>1316</v>
      </c>
      <c r="G113" s="45" t="s">
        <v>2619</v>
      </c>
      <c r="H113" s="45" t="s">
        <v>2690</v>
      </c>
      <c r="I113" s="57" t="str">
        <f t="shared" si="1"/>
        <v>SOLUCIÓN INYECTABLE 80 MG.</v>
      </c>
    </row>
    <row r="114" spans="1:9" x14ac:dyDescent="0.25">
      <c r="A114" s="33"/>
      <c r="B114" s="60">
        <v>196</v>
      </c>
      <c r="C114" s="61" t="s">
        <v>1317</v>
      </c>
      <c r="D114" s="44">
        <v>22</v>
      </c>
      <c r="E114" s="35" t="s">
        <v>2490</v>
      </c>
      <c r="F114" s="45" t="s">
        <v>1316</v>
      </c>
      <c r="G114" s="45" t="s">
        <v>2496</v>
      </c>
      <c r="H114" s="45" t="s">
        <v>2561</v>
      </c>
      <c r="I114" s="57" t="str">
        <f t="shared" si="1"/>
        <v>SOLUCIÓN INYECTABLE20 MG.</v>
      </c>
    </row>
    <row r="115" spans="1:9" x14ac:dyDescent="0.25">
      <c r="A115" s="33"/>
      <c r="B115" s="60">
        <v>197</v>
      </c>
      <c r="C115" s="61" t="s">
        <v>518</v>
      </c>
      <c r="D115" s="44">
        <v>22</v>
      </c>
      <c r="E115" s="35" t="s">
        <v>2490</v>
      </c>
      <c r="F115" s="45" t="s">
        <v>2692</v>
      </c>
      <c r="G115" s="45" t="s">
        <v>2491</v>
      </c>
      <c r="H115" s="45" t="s">
        <v>2597</v>
      </c>
      <c r="I115" s="57" t="str">
        <f t="shared" si="1"/>
        <v>TABLETAS10 MG.</v>
      </c>
    </row>
    <row r="116" spans="1:9" x14ac:dyDescent="0.25">
      <c r="A116" s="33"/>
      <c r="B116" s="60">
        <v>198</v>
      </c>
      <c r="C116" s="61" t="s">
        <v>521</v>
      </c>
      <c r="D116" s="44">
        <v>22</v>
      </c>
      <c r="E116" s="35" t="s">
        <v>2490</v>
      </c>
      <c r="F116" s="45" t="s">
        <v>2693</v>
      </c>
      <c r="G116" s="45" t="s">
        <v>2528</v>
      </c>
      <c r="H116" s="45" t="s">
        <v>2694</v>
      </c>
      <c r="I116" s="57" t="str">
        <f t="shared" si="1"/>
        <v>SUSPENSIÓN1 MG./ML</v>
      </c>
    </row>
    <row r="117" spans="1:9" x14ac:dyDescent="0.25">
      <c r="A117" s="33"/>
      <c r="B117" s="60">
        <v>199</v>
      </c>
      <c r="C117" s="61" t="s">
        <v>1319</v>
      </c>
      <c r="D117" s="44">
        <v>22</v>
      </c>
      <c r="E117" s="35" t="s">
        <v>2490</v>
      </c>
      <c r="F117" s="45" t="s">
        <v>2695</v>
      </c>
      <c r="G117" s="45" t="s">
        <v>2696</v>
      </c>
      <c r="H117" s="45" t="s">
        <v>2697</v>
      </c>
      <c r="I117" s="57" t="str">
        <f t="shared" si="1"/>
        <v>TABLETAS, ORAL10MG</v>
      </c>
    </row>
    <row r="118" spans="1:9" x14ac:dyDescent="0.25">
      <c r="A118" s="33"/>
      <c r="B118" s="60">
        <v>200</v>
      </c>
      <c r="C118" s="61" t="s">
        <v>523</v>
      </c>
      <c r="D118" s="44">
        <v>22</v>
      </c>
      <c r="E118" s="35" t="s">
        <v>2490</v>
      </c>
      <c r="F118" s="45" t="s">
        <v>525</v>
      </c>
      <c r="G118" s="45" t="s">
        <v>3074</v>
      </c>
      <c r="H118" s="45" t="s">
        <v>3093</v>
      </c>
      <c r="I118" s="57" t="str">
        <f t="shared" si="1"/>
        <v>GOTAS, OFTÁLMICA20MG/ML</v>
      </c>
    </row>
    <row r="119" spans="1:9" x14ac:dyDescent="0.25">
      <c r="A119" s="33"/>
      <c r="B119" s="60">
        <v>203</v>
      </c>
      <c r="C119" s="61" t="s">
        <v>529</v>
      </c>
      <c r="D119" s="44">
        <v>22</v>
      </c>
      <c r="E119" s="35" t="s">
        <v>2490</v>
      </c>
      <c r="F119" s="45" t="s">
        <v>531</v>
      </c>
      <c r="G119" s="45" t="s">
        <v>2540</v>
      </c>
      <c r="H119" s="45" t="s">
        <v>2514</v>
      </c>
      <c r="I119" s="57" t="str">
        <f t="shared" si="1"/>
        <v>CÁPSULAS100 MG.</v>
      </c>
    </row>
    <row r="120" spans="1:9" x14ac:dyDescent="0.25">
      <c r="A120" s="33"/>
      <c r="B120" s="60">
        <v>206</v>
      </c>
      <c r="C120" s="61" t="s">
        <v>532</v>
      </c>
      <c r="D120" s="44">
        <v>22</v>
      </c>
      <c r="E120" s="35" t="s">
        <v>2490</v>
      </c>
      <c r="F120" s="45" t="s">
        <v>2699</v>
      </c>
      <c r="G120" s="45" t="s">
        <v>2700</v>
      </c>
      <c r="H120" s="45" t="s">
        <v>3096</v>
      </c>
      <c r="I120" s="57" t="str">
        <f t="shared" si="1"/>
        <v xml:space="preserve">JARABE, ORAL.300MG. </v>
      </c>
    </row>
    <row r="121" spans="1:9" x14ac:dyDescent="0.25">
      <c r="A121" s="33"/>
      <c r="B121" s="60">
        <v>207</v>
      </c>
      <c r="C121" s="61" t="s">
        <v>1329</v>
      </c>
      <c r="D121" s="44">
        <v>22</v>
      </c>
      <c r="E121" s="35" t="s">
        <v>2490</v>
      </c>
      <c r="F121" s="45" t="s">
        <v>2702</v>
      </c>
      <c r="G121" s="45" t="s">
        <v>2524</v>
      </c>
      <c r="H121" s="45" t="s">
        <v>2615</v>
      </c>
      <c r="I121" s="57" t="str">
        <f t="shared" si="1"/>
        <v>CAPSULAS60 MG.</v>
      </c>
    </row>
    <row r="122" spans="1:9" x14ac:dyDescent="0.25">
      <c r="A122" s="33"/>
      <c r="B122" s="60">
        <v>211</v>
      </c>
      <c r="C122" s="61" t="s">
        <v>535</v>
      </c>
      <c r="D122" s="44">
        <v>22</v>
      </c>
      <c r="E122" s="35" t="s">
        <v>2490</v>
      </c>
      <c r="F122" s="45" t="s">
        <v>2703</v>
      </c>
      <c r="G122" s="45" t="s">
        <v>2704</v>
      </c>
      <c r="H122" s="45" t="s">
        <v>2705</v>
      </c>
      <c r="I122" s="57" t="str">
        <f t="shared" si="1"/>
        <v>POLVO PARA SOLUCIÓN ORAL 20 GR./1.5 GR./3.5 GR./2.9 GR.</v>
      </c>
    </row>
    <row r="123" spans="1:9" x14ac:dyDescent="0.25">
      <c r="A123" s="33"/>
      <c r="B123" s="60">
        <v>213</v>
      </c>
      <c r="C123" s="61" t="s">
        <v>1338</v>
      </c>
      <c r="D123" s="44">
        <v>22</v>
      </c>
      <c r="E123" s="35" t="s">
        <v>2490</v>
      </c>
      <c r="F123" s="45" t="s">
        <v>1340</v>
      </c>
      <c r="G123" s="45" t="s">
        <v>2491</v>
      </c>
      <c r="H123" s="45" t="s">
        <v>2708</v>
      </c>
      <c r="I123" s="57" t="str">
        <f t="shared" si="1"/>
        <v>TABLETAS200 MG./300 MG</v>
      </c>
    </row>
    <row r="124" spans="1:9" x14ac:dyDescent="0.25">
      <c r="A124" s="33"/>
      <c r="B124" s="60">
        <v>214</v>
      </c>
      <c r="C124" s="61" t="s">
        <v>538</v>
      </c>
      <c r="D124" s="44">
        <v>22</v>
      </c>
      <c r="E124" s="35" t="s">
        <v>2490</v>
      </c>
      <c r="F124" s="45" t="s">
        <v>2709</v>
      </c>
      <c r="G124" s="45" t="s">
        <v>2491</v>
      </c>
      <c r="H124" s="45" t="s">
        <v>2597</v>
      </c>
      <c r="I124" s="57" t="str">
        <f t="shared" si="1"/>
        <v>TABLETAS10 MG.</v>
      </c>
    </row>
    <row r="125" spans="1:9" x14ac:dyDescent="0.25">
      <c r="A125" s="33"/>
      <c r="B125" s="60">
        <v>218</v>
      </c>
      <c r="C125" s="61" t="s">
        <v>1341</v>
      </c>
      <c r="D125" s="44">
        <v>22</v>
      </c>
      <c r="E125" s="35" t="s">
        <v>2490</v>
      </c>
      <c r="F125" s="45" t="s">
        <v>1343</v>
      </c>
      <c r="G125" s="45" t="s">
        <v>3098</v>
      </c>
      <c r="H125" s="45" t="s">
        <v>3099</v>
      </c>
      <c r="I125" s="57" t="str">
        <f t="shared" si="1"/>
        <v>COMPRIMIDOS, ORAL20MG</v>
      </c>
    </row>
    <row r="126" spans="1:9" x14ac:dyDescent="0.25">
      <c r="A126" s="33"/>
      <c r="B126" s="60">
        <v>221</v>
      </c>
      <c r="C126" s="61" t="s">
        <v>1347</v>
      </c>
      <c r="D126" s="44">
        <v>22</v>
      </c>
      <c r="E126" s="35" t="s">
        <v>2490</v>
      </c>
      <c r="F126" s="45" t="s">
        <v>2710</v>
      </c>
      <c r="G126" s="45" t="s">
        <v>2496</v>
      </c>
      <c r="H126" s="45" t="s">
        <v>2711</v>
      </c>
      <c r="I126" s="57" t="str">
        <f t="shared" si="1"/>
        <v>SOLUCIÓN INYECTABLE2000 U.I</v>
      </c>
    </row>
    <row r="127" spans="1:9" x14ac:dyDescent="0.25">
      <c r="A127" s="33"/>
      <c r="B127" s="60">
        <v>222</v>
      </c>
      <c r="C127" s="61" t="s">
        <v>1350</v>
      </c>
      <c r="D127" s="44">
        <v>22</v>
      </c>
      <c r="E127" s="35" t="s">
        <v>2490</v>
      </c>
      <c r="F127" s="45" t="s">
        <v>2710</v>
      </c>
      <c r="G127" s="45" t="s">
        <v>2496</v>
      </c>
      <c r="H127" s="45" t="s">
        <v>2712</v>
      </c>
      <c r="I127" s="57" t="str">
        <f t="shared" si="1"/>
        <v>SOLUCIÓN INYECTABLE4000 U.I</v>
      </c>
    </row>
    <row r="128" spans="1:9" x14ac:dyDescent="0.25">
      <c r="A128" s="33"/>
      <c r="B128" s="60">
        <v>224</v>
      </c>
      <c r="C128" s="61" t="s">
        <v>1179</v>
      </c>
      <c r="D128" s="44">
        <v>22</v>
      </c>
      <c r="E128" s="35" t="s">
        <v>2490</v>
      </c>
      <c r="F128" s="45" t="s">
        <v>2713</v>
      </c>
      <c r="G128" s="45" t="s">
        <v>2491</v>
      </c>
      <c r="H128" s="45" t="s">
        <v>2597</v>
      </c>
      <c r="I128" s="57" t="str">
        <f t="shared" si="1"/>
        <v>TABLETAS10 MG.</v>
      </c>
    </row>
    <row r="129" spans="1:9" x14ac:dyDescent="0.25">
      <c r="A129" s="33"/>
      <c r="B129" s="60">
        <v>226</v>
      </c>
      <c r="C129" s="61" t="s">
        <v>552</v>
      </c>
      <c r="D129" s="44">
        <v>22</v>
      </c>
      <c r="E129" s="35" t="s">
        <v>2490</v>
      </c>
      <c r="F129" s="45" t="s">
        <v>2714</v>
      </c>
      <c r="G129" s="45" t="s">
        <v>2491</v>
      </c>
      <c r="H129" s="45" t="s">
        <v>2527</v>
      </c>
      <c r="I129" s="57" t="str">
        <f t="shared" si="1"/>
        <v>TABLETAS25 MG.</v>
      </c>
    </row>
    <row r="130" spans="1:9" x14ac:dyDescent="0.25">
      <c r="A130" s="33"/>
      <c r="B130" s="60">
        <v>227</v>
      </c>
      <c r="C130" s="61" t="s">
        <v>554</v>
      </c>
      <c r="D130" s="44">
        <v>22</v>
      </c>
      <c r="E130" s="35" t="s">
        <v>2490</v>
      </c>
      <c r="F130" s="45" t="s">
        <v>2715</v>
      </c>
      <c r="G130" s="45" t="s">
        <v>2716</v>
      </c>
      <c r="H130" s="45" t="s">
        <v>3100</v>
      </c>
      <c r="I130" s="57" t="str">
        <f t="shared" ref="I130:I193" si="2">G130&amp;H130</f>
        <v xml:space="preserve"> AMPOLLETAS5ML/2BILLONES UFC</v>
      </c>
    </row>
    <row r="131" spans="1:9" x14ac:dyDescent="0.25">
      <c r="A131" s="33"/>
      <c r="B131" s="60">
        <v>230</v>
      </c>
      <c r="C131" s="61" t="s">
        <v>563</v>
      </c>
      <c r="D131" s="44">
        <v>22</v>
      </c>
      <c r="E131" s="35" t="s">
        <v>2490</v>
      </c>
      <c r="F131" s="45" t="s">
        <v>2718</v>
      </c>
      <c r="G131" s="45" t="s">
        <v>2599</v>
      </c>
      <c r="H131" s="45" t="s">
        <v>2719</v>
      </c>
      <c r="I131" s="57" t="str">
        <f t="shared" si="2"/>
        <v>GRAGEAS0.625 MG</v>
      </c>
    </row>
    <row r="132" spans="1:9" x14ac:dyDescent="0.25">
      <c r="A132" s="33"/>
      <c r="B132" s="60">
        <v>231</v>
      </c>
      <c r="C132" s="61" t="s">
        <v>566</v>
      </c>
      <c r="D132" s="44">
        <v>22</v>
      </c>
      <c r="E132" s="35" t="s">
        <v>2490</v>
      </c>
      <c r="F132" s="45" t="s">
        <v>2718</v>
      </c>
      <c r="G132" s="45" t="s">
        <v>2720</v>
      </c>
      <c r="H132" s="45" t="s">
        <v>2721</v>
      </c>
      <c r="I132" s="57" t="str">
        <f t="shared" si="2"/>
        <v>CREMA VAGINAL62.5 MG./100 G.</v>
      </c>
    </row>
    <row r="133" spans="1:9" x14ac:dyDescent="0.25">
      <c r="A133" s="33"/>
      <c r="B133" s="60">
        <v>234</v>
      </c>
      <c r="C133" s="61" t="s">
        <v>1358</v>
      </c>
      <c r="D133" s="44">
        <v>22</v>
      </c>
      <c r="E133" s="35" t="s">
        <v>2490</v>
      </c>
      <c r="F133" s="45" t="s">
        <v>1360</v>
      </c>
      <c r="G133" s="45" t="s">
        <v>2599</v>
      </c>
      <c r="H133" s="45" t="s">
        <v>2531</v>
      </c>
      <c r="I133" s="57" t="str">
        <f t="shared" si="2"/>
        <v>GRAGEAS25 MG</v>
      </c>
    </row>
    <row r="134" spans="1:9" x14ac:dyDescent="0.25">
      <c r="A134" s="33"/>
      <c r="B134" s="60">
        <v>235</v>
      </c>
      <c r="C134" s="61" t="s">
        <v>568</v>
      </c>
      <c r="D134" s="44">
        <v>22</v>
      </c>
      <c r="E134" s="35" t="s">
        <v>2490</v>
      </c>
      <c r="F134" s="45" t="s">
        <v>3101</v>
      </c>
      <c r="G134" s="45" t="s">
        <v>2524</v>
      </c>
      <c r="H134" s="45" t="s">
        <v>2725</v>
      </c>
      <c r="I134" s="57" t="str">
        <f t="shared" si="2"/>
        <v>CAPSULAS150 MG./ 150 MG./ 20 MG.</v>
      </c>
    </row>
    <row r="135" spans="1:9" x14ac:dyDescent="0.25">
      <c r="A135" s="33"/>
      <c r="B135" s="60">
        <v>236</v>
      </c>
      <c r="C135" s="61" t="s">
        <v>1361</v>
      </c>
      <c r="D135" s="44">
        <v>22</v>
      </c>
      <c r="E135" s="35" t="s">
        <v>2490</v>
      </c>
      <c r="F135" s="45" t="s">
        <v>2726</v>
      </c>
      <c r="G135" s="45" t="s">
        <v>2491</v>
      </c>
      <c r="H135" s="45" t="s">
        <v>2727</v>
      </c>
      <c r="I135" s="57" t="str">
        <f t="shared" si="2"/>
        <v>TABLETAS10 MG./20 MG</v>
      </c>
    </row>
    <row r="136" spans="1:9" x14ac:dyDescent="0.25">
      <c r="A136" s="33"/>
      <c r="B136" s="60">
        <v>237</v>
      </c>
      <c r="C136" s="61" t="s">
        <v>2032</v>
      </c>
      <c r="D136" s="44">
        <v>22</v>
      </c>
      <c r="E136" s="35" t="s">
        <v>2490</v>
      </c>
      <c r="F136" s="45" t="s">
        <v>2277</v>
      </c>
      <c r="G136" s="45" t="s">
        <v>2696</v>
      </c>
      <c r="H136" s="45" t="s">
        <v>2728</v>
      </c>
      <c r="I136" s="57" t="str">
        <f t="shared" si="2"/>
        <v>TABLETAS, ORAL5 MG./47.5 MG.</v>
      </c>
    </row>
    <row r="137" spans="1:9" x14ac:dyDescent="0.25">
      <c r="A137" s="33"/>
      <c r="B137" s="60">
        <v>238</v>
      </c>
      <c r="C137" s="61" t="s">
        <v>574</v>
      </c>
      <c r="D137" s="44">
        <v>22</v>
      </c>
      <c r="E137" s="35" t="s">
        <v>2490</v>
      </c>
      <c r="F137" s="45" t="s">
        <v>576</v>
      </c>
      <c r="G137" s="45" t="s">
        <v>2491</v>
      </c>
      <c r="H137" s="45" t="s">
        <v>2514</v>
      </c>
      <c r="I137" s="57" t="str">
        <f t="shared" si="2"/>
        <v>TABLETAS100 MG.</v>
      </c>
    </row>
    <row r="138" spans="1:9" x14ac:dyDescent="0.25">
      <c r="A138" s="33"/>
      <c r="B138" s="60">
        <v>241</v>
      </c>
      <c r="C138" s="61" t="s">
        <v>2033</v>
      </c>
      <c r="D138" s="44">
        <v>22</v>
      </c>
      <c r="E138" s="35" t="s">
        <v>2490</v>
      </c>
      <c r="F138" s="45" t="s">
        <v>2729</v>
      </c>
      <c r="G138" s="45" t="s">
        <v>2499</v>
      </c>
      <c r="H138" s="45" t="s">
        <v>2730</v>
      </c>
      <c r="I138" s="57" t="str">
        <f t="shared" si="2"/>
        <v>COMPRIMIDOS120 MG.</v>
      </c>
    </row>
    <row r="139" spans="1:9" x14ac:dyDescent="0.25">
      <c r="A139" s="33"/>
      <c r="B139" s="60">
        <v>243</v>
      </c>
      <c r="C139" s="61" t="s">
        <v>1368</v>
      </c>
      <c r="D139" s="44">
        <v>22</v>
      </c>
      <c r="E139" s="35" t="s">
        <v>2490</v>
      </c>
      <c r="F139" s="45" t="s">
        <v>2731</v>
      </c>
      <c r="G139" s="45" t="s">
        <v>2491</v>
      </c>
      <c r="H139" s="45" t="s">
        <v>2520</v>
      </c>
      <c r="I139" s="57" t="str">
        <f t="shared" si="2"/>
        <v>TABLETAS5 MG.</v>
      </c>
    </row>
    <row r="140" spans="1:9" x14ac:dyDescent="0.25">
      <c r="A140" s="33"/>
      <c r="B140" s="60">
        <v>244</v>
      </c>
      <c r="C140" s="61" t="s">
        <v>1371</v>
      </c>
      <c r="D140" s="44">
        <v>22</v>
      </c>
      <c r="E140" s="35" t="s">
        <v>2490</v>
      </c>
      <c r="F140" s="45" t="s">
        <v>1373</v>
      </c>
      <c r="G140" s="45" t="s">
        <v>2540</v>
      </c>
      <c r="H140" s="45" t="s">
        <v>2732</v>
      </c>
      <c r="I140" s="57" t="str">
        <f t="shared" si="2"/>
        <v>CÁPSULAS80 MG./80 MG.</v>
      </c>
    </row>
    <row r="141" spans="1:9" x14ac:dyDescent="0.25">
      <c r="A141" s="33"/>
      <c r="B141" s="60">
        <v>245</v>
      </c>
      <c r="C141" s="61" t="s">
        <v>584</v>
      </c>
      <c r="D141" s="44">
        <v>22</v>
      </c>
      <c r="E141" s="35" t="s">
        <v>2490</v>
      </c>
      <c r="F141" s="45" t="s">
        <v>2733</v>
      </c>
      <c r="G141" s="45" t="s">
        <v>2540</v>
      </c>
      <c r="H141" s="45" t="s">
        <v>2514</v>
      </c>
      <c r="I141" s="57" t="str">
        <f t="shared" si="2"/>
        <v>CÁPSULAS100 MG.</v>
      </c>
    </row>
    <row r="142" spans="1:9" x14ac:dyDescent="0.25">
      <c r="A142" s="33"/>
      <c r="B142" s="60">
        <v>246</v>
      </c>
      <c r="C142" s="61" t="s">
        <v>587</v>
      </c>
      <c r="D142" s="44">
        <v>22</v>
      </c>
      <c r="E142" s="35" t="s">
        <v>2490</v>
      </c>
      <c r="F142" s="45" t="s">
        <v>2734</v>
      </c>
      <c r="G142" s="45" t="s">
        <v>2696</v>
      </c>
      <c r="H142" s="45" t="s">
        <v>2555</v>
      </c>
      <c r="I142" s="57" t="str">
        <f t="shared" si="2"/>
        <v>TABLETAS, ORAL5MG</v>
      </c>
    </row>
    <row r="143" spans="1:9" x14ac:dyDescent="0.25">
      <c r="A143" s="33"/>
      <c r="B143" s="60">
        <v>249</v>
      </c>
      <c r="C143" s="61" t="s">
        <v>591</v>
      </c>
      <c r="D143" s="44">
        <v>22</v>
      </c>
      <c r="E143" s="35" t="s">
        <v>2490</v>
      </c>
      <c r="F143" s="45" t="s">
        <v>2735</v>
      </c>
      <c r="G143" s="45" t="s">
        <v>2540</v>
      </c>
      <c r="H143" s="45" t="s">
        <v>2561</v>
      </c>
      <c r="I143" s="57" t="str">
        <f t="shared" si="2"/>
        <v>CÁPSULAS20 MG.</v>
      </c>
    </row>
    <row r="144" spans="1:9" x14ac:dyDescent="0.25">
      <c r="A144" s="33"/>
      <c r="B144" s="60">
        <v>252</v>
      </c>
      <c r="C144" s="61" t="s">
        <v>2324</v>
      </c>
      <c r="D144" s="44">
        <v>22</v>
      </c>
      <c r="E144" s="35" t="s">
        <v>2490</v>
      </c>
      <c r="F144" s="45" t="s">
        <v>1886</v>
      </c>
      <c r="G144" s="45" t="s">
        <v>2491</v>
      </c>
      <c r="H144" s="45" t="s">
        <v>2514</v>
      </c>
      <c r="I144" s="57" t="str">
        <f t="shared" si="2"/>
        <v>TABLETAS100 MG.</v>
      </c>
    </row>
    <row r="145" spans="1:9" x14ac:dyDescent="0.25">
      <c r="A145" s="33"/>
      <c r="B145" s="60">
        <v>253</v>
      </c>
      <c r="C145" s="61" t="s">
        <v>1136</v>
      </c>
      <c r="D145" s="44">
        <v>22</v>
      </c>
      <c r="E145" s="35" t="s">
        <v>2490</v>
      </c>
      <c r="F145" s="45" t="s">
        <v>2736</v>
      </c>
      <c r="G145" s="45" t="s">
        <v>2737</v>
      </c>
      <c r="H145" s="45" t="s">
        <v>2738</v>
      </c>
      <c r="I145" s="57" t="str">
        <f t="shared" si="2"/>
        <v>LATA400 GM.</v>
      </c>
    </row>
    <row r="146" spans="1:9" x14ac:dyDescent="0.25">
      <c r="A146" s="33"/>
      <c r="B146" s="60">
        <v>254</v>
      </c>
      <c r="C146" s="61" t="s">
        <v>1382</v>
      </c>
      <c r="D146" s="44">
        <v>22</v>
      </c>
      <c r="E146" s="35" t="s">
        <v>2490</v>
      </c>
      <c r="F146" s="45" t="s">
        <v>1384</v>
      </c>
      <c r="G146" s="45" t="s">
        <v>2496</v>
      </c>
      <c r="H146" s="45" t="s">
        <v>2497</v>
      </c>
      <c r="I146" s="57" t="str">
        <f t="shared" si="2"/>
        <v>SOLUCIÓN INYECTABLE250 MG.</v>
      </c>
    </row>
    <row r="147" spans="1:9" x14ac:dyDescent="0.25">
      <c r="A147" s="33"/>
      <c r="B147" s="60">
        <v>257</v>
      </c>
      <c r="C147" s="61" t="s">
        <v>1954</v>
      </c>
      <c r="D147" s="44">
        <v>22</v>
      </c>
      <c r="E147" s="35" t="s">
        <v>2490</v>
      </c>
      <c r="F147" s="45" t="s">
        <v>2741</v>
      </c>
      <c r="G147" s="45" t="s">
        <v>2491</v>
      </c>
      <c r="H147" s="45" t="s">
        <v>2526</v>
      </c>
      <c r="I147" s="57" t="str">
        <f t="shared" si="2"/>
        <v>TABLETAS40 MG.</v>
      </c>
    </row>
    <row r="148" spans="1:9" x14ac:dyDescent="0.25">
      <c r="A148" s="33"/>
      <c r="B148" s="60">
        <v>260</v>
      </c>
      <c r="C148" s="61" t="s">
        <v>2326</v>
      </c>
      <c r="D148" s="44">
        <v>22</v>
      </c>
      <c r="E148" s="35" t="s">
        <v>2490</v>
      </c>
      <c r="F148" s="45" t="s">
        <v>272</v>
      </c>
      <c r="G148" s="45" t="s">
        <v>2491</v>
      </c>
      <c r="H148" s="45" t="s">
        <v>2497</v>
      </c>
      <c r="I148" s="57" t="str">
        <f t="shared" si="2"/>
        <v>TABLETAS250 MG.</v>
      </c>
    </row>
    <row r="149" spans="1:9" x14ac:dyDescent="0.25">
      <c r="A149" s="33"/>
      <c r="B149" s="60">
        <v>262</v>
      </c>
      <c r="C149" s="61" t="s">
        <v>1395</v>
      </c>
      <c r="D149" s="44">
        <v>22</v>
      </c>
      <c r="E149" s="35" t="s">
        <v>2490</v>
      </c>
      <c r="F149" s="45" t="s">
        <v>1394</v>
      </c>
      <c r="G149" s="45" t="s">
        <v>2496</v>
      </c>
      <c r="H149" s="45" t="s">
        <v>2620</v>
      </c>
      <c r="I149" s="57" t="str">
        <f t="shared" si="2"/>
        <v>SOLUCIÓN INYECTABLE1 GM.</v>
      </c>
    </row>
    <row r="150" spans="1:9" x14ac:dyDescent="0.25">
      <c r="A150" s="33"/>
      <c r="B150" s="60">
        <v>264</v>
      </c>
      <c r="C150" s="61" t="s">
        <v>618</v>
      </c>
      <c r="D150" s="44">
        <v>22</v>
      </c>
      <c r="E150" s="35" t="s">
        <v>2490</v>
      </c>
      <c r="F150" s="45" t="s">
        <v>620</v>
      </c>
      <c r="G150" s="45" t="s">
        <v>2491</v>
      </c>
      <c r="H150" s="45" t="s">
        <v>2505</v>
      </c>
      <c r="I150" s="57" t="str">
        <f t="shared" si="2"/>
        <v>TABLETAS4 MG.</v>
      </c>
    </row>
    <row r="151" spans="1:9" x14ac:dyDescent="0.25">
      <c r="A151" s="33"/>
      <c r="B151" s="60">
        <v>266</v>
      </c>
      <c r="C151" s="61" t="s">
        <v>627</v>
      </c>
      <c r="D151" s="44">
        <v>22</v>
      </c>
      <c r="E151" s="35" t="s">
        <v>2490</v>
      </c>
      <c r="F151" s="45" t="s">
        <v>2743</v>
      </c>
      <c r="G151" s="45" t="s">
        <v>2584</v>
      </c>
      <c r="H151" s="45" t="s">
        <v>2744</v>
      </c>
      <c r="I151" s="57" t="str">
        <f t="shared" si="2"/>
        <v>SOLUCIÓN50%/50 ML.</v>
      </c>
    </row>
    <row r="152" spans="1:9" x14ac:dyDescent="0.25">
      <c r="A152" s="33"/>
      <c r="B152" s="60">
        <v>268</v>
      </c>
      <c r="C152" s="61" t="s">
        <v>1403</v>
      </c>
      <c r="D152" s="44">
        <v>22</v>
      </c>
      <c r="E152" s="35" t="s">
        <v>2490</v>
      </c>
      <c r="F152" s="45" t="s">
        <v>1405</v>
      </c>
      <c r="G152" s="45" t="s">
        <v>2746</v>
      </c>
      <c r="H152" s="45" t="s">
        <v>2747</v>
      </c>
      <c r="I152" s="57" t="str">
        <f t="shared" si="2"/>
        <v>IMPLANTE DE LIBERACIÓN PROLONGADA10.8 GM</v>
      </c>
    </row>
    <row r="153" spans="1:9" x14ac:dyDescent="0.25">
      <c r="A153" s="33"/>
      <c r="B153" s="60">
        <v>269</v>
      </c>
      <c r="C153" s="61" t="s">
        <v>1406</v>
      </c>
      <c r="D153" s="44">
        <v>22</v>
      </c>
      <c r="E153" s="35" t="s">
        <v>2490</v>
      </c>
      <c r="F153" s="45" t="s">
        <v>1405</v>
      </c>
      <c r="G153" s="45" t="s">
        <v>2748</v>
      </c>
      <c r="H153" s="45" t="s">
        <v>2749</v>
      </c>
      <c r="I153" s="57" t="str">
        <f t="shared" si="2"/>
        <v>IMPLANTE DE LIBERACIÓN PROLONGADA EN JERINGA CON APLICADOR ENSAMBLADA3.6 MG.</v>
      </c>
    </row>
    <row r="154" spans="1:9" x14ac:dyDescent="0.25">
      <c r="A154" s="33"/>
      <c r="B154" s="60">
        <v>272</v>
      </c>
      <c r="C154" s="61" t="s">
        <v>629</v>
      </c>
      <c r="D154" s="44">
        <v>22</v>
      </c>
      <c r="E154" s="35" t="s">
        <v>2490</v>
      </c>
      <c r="F154" s="45" t="s">
        <v>2750</v>
      </c>
      <c r="G154" s="45" t="s">
        <v>2584</v>
      </c>
      <c r="H154" s="45" t="s">
        <v>2751</v>
      </c>
      <c r="I154" s="57" t="str">
        <f t="shared" si="2"/>
        <v>SOLUCIÓN500 ML.</v>
      </c>
    </row>
    <row r="155" spans="1:9" x14ac:dyDescent="0.25">
      <c r="A155" s="33"/>
      <c r="B155" s="60">
        <v>273</v>
      </c>
      <c r="C155" s="61" t="s">
        <v>1408</v>
      </c>
      <c r="D155" s="44">
        <v>22</v>
      </c>
      <c r="E155" s="35" t="s">
        <v>2490</v>
      </c>
      <c r="F155" s="45" t="s">
        <v>2752</v>
      </c>
      <c r="G155" s="45" t="s">
        <v>2753</v>
      </c>
      <c r="H155" s="45" t="s">
        <v>2754</v>
      </c>
      <c r="I155" s="57" t="str">
        <f t="shared" si="2"/>
        <v>SOLUCION, INYECTABLE5000 U/ML</v>
      </c>
    </row>
    <row r="156" spans="1:9" x14ac:dyDescent="0.25">
      <c r="A156" s="33"/>
      <c r="B156" s="60">
        <v>275</v>
      </c>
      <c r="C156" s="61" t="s">
        <v>638</v>
      </c>
      <c r="D156" s="44">
        <v>22</v>
      </c>
      <c r="E156" s="35" t="s">
        <v>2490</v>
      </c>
      <c r="F156" s="45" t="s">
        <v>640</v>
      </c>
      <c r="G156" s="45" t="s">
        <v>2491</v>
      </c>
      <c r="H156" s="45" t="s">
        <v>2756</v>
      </c>
      <c r="I156" s="57" t="str">
        <f t="shared" si="2"/>
        <v>TABLETAS25 MGRS.</v>
      </c>
    </row>
    <row r="157" spans="1:9" x14ac:dyDescent="0.25">
      <c r="A157" s="33"/>
      <c r="B157" s="60">
        <v>278</v>
      </c>
      <c r="C157" s="61" t="s">
        <v>645</v>
      </c>
      <c r="D157" s="44">
        <v>22</v>
      </c>
      <c r="E157" s="35" t="s">
        <v>2490</v>
      </c>
      <c r="F157" s="45" t="s">
        <v>2757</v>
      </c>
      <c r="G157" s="45" t="s">
        <v>2758</v>
      </c>
      <c r="H157" s="45" t="s">
        <v>2759</v>
      </c>
      <c r="I157" s="57" t="str">
        <f t="shared" si="2"/>
        <v>SOLUCIÓN OTICA10 MG/25 MG./20 MG. / 10 ML.</v>
      </c>
    </row>
    <row r="158" spans="1:9" x14ac:dyDescent="0.25">
      <c r="A158" s="33"/>
      <c r="B158" s="60">
        <v>280</v>
      </c>
      <c r="C158" s="61" t="s">
        <v>648</v>
      </c>
      <c r="D158" s="44">
        <v>22</v>
      </c>
      <c r="E158" s="35" t="s">
        <v>2490</v>
      </c>
      <c r="F158" s="45" t="s">
        <v>2760</v>
      </c>
      <c r="G158" s="45" t="s">
        <v>2491</v>
      </c>
      <c r="H158" s="45" t="s">
        <v>2545</v>
      </c>
      <c r="I158" s="57" t="str">
        <f t="shared" si="2"/>
        <v>TABLETAS200 MG.</v>
      </c>
    </row>
    <row r="159" spans="1:9" x14ac:dyDescent="0.25">
      <c r="A159" s="33"/>
      <c r="B159" s="60">
        <v>282</v>
      </c>
      <c r="C159" s="61" t="s">
        <v>657</v>
      </c>
      <c r="D159" s="44">
        <v>22</v>
      </c>
      <c r="E159" s="35" t="s">
        <v>2490</v>
      </c>
      <c r="F159" s="45" t="s">
        <v>659</v>
      </c>
      <c r="G159" s="45" t="s">
        <v>2493</v>
      </c>
      <c r="H159" s="45" t="s">
        <v>2597</v>
      </c>
      <c r="I159" s="57" t="str">
        <f t="shared" si="2"/>
        <v>TABLETAS 10 MG.</v>
      </c>
    </row>
    <row r="160" spans="1:9" x14ac:dyDescent="0.25">
      <c r="A160" s="33"/>
      <c r="B160" s="60">
        <v>284</v>
      </c>
      <c r="C160" s="61" t="s">
        <v>666</v>
      </c>
      <c r="D160" s="44">
        <v>22</v>
      </c>
      <c r="E160" s="35" t="s">
        <v>2490</v>
      </c>
      <c r="F160" s="45" t="s">
        <v>2763</v>
      </c>
      <c r="G160" s="45" t="s">
        <v>2764</v>
      </c>
      <c r="H160" s="45" t="s">
        <v>2765</v>
      </c>
      <c r="I160" s="57" t="str">
        <f t="shared" si="2"/>
        <v>AMPULA 100 MG./ 2 ML.</v>
      </c>
    </row>
    <row r="161" spans="1:9" x14ac:dyDescent="0.25">
      <c r="A161" s="33"/>
      <c r="B161" s="60">
        <v>285</v>
      </c>
      <c r="C161" s="61" t="s">
        <v>669</v>
      </c>
      <c r="D161" s="44">
        <v>22</v>
      </c>
      <c r="E161" s="35" t="s">
        <v>2490</v>
      </c>
      <c r="F161" s="45" t="s">
        <v>671</v>
      </c>
      <c r="G161" s="45" t="s">
        <v>2766</v>
      </c>
      <c r="H161" s="45" t="s">
        <v>3102</v>
      </c>
      <c r="I161" s="57" t="str">
        <f t="shared" si="2"/>
        <v>SOLUCIÓN OFTÁLMICA 5%/15 ML.</v>
      </c>
    </row>
    <row r="162" spans="1:9" x14ac:dyDescent="0.25">
      <c r="A162" s="33"/>
      <c r="B162" s="60">
        <v>286</v>
      </c>
      <c r="C162" s="61" t="s">
        <v>2065</v>
      </c>
      <c r="D162" s="44">
        <v>22</v>
      </c>
      <c r="E162" s="35" t="s">
        <v>2508</v>
      </c>
      <c r="F162" s="45" t="s">
        <v>1881</v>
      </c>
      <c r="G162" s="45" t="s">
        <v>2524</v>
      </c>
      <c r="H162" s="45" t="s">
        <v>2767</v>
      </c>
      <c r="I162" s="57" t="str">
        <f t="shared" si="2"/>
        <v>CAPSULAS140 MG.</v>
      </c>
    </row>
    <row r="163" spans="1:9" x14ac:dyDescent="0.25">
      <c r="A163" s="33"/>
      <c r="B163" s="60">
        <v>287</v>
      </c>
      <c r="C163" s="61" t="s">
        <v>672</v>
      </c>
      <c r="D163" s="44">
        <v>22</v>
      </c>
      <c r="E163" s="35" t="s">
        <v>2490</v>
      </c>
      <c r="F163" s="45" t="s">
        <v>2768</v>
      </c>
      <c r="G163" s="45" t="s">
        <v>2761</v>
      </c>
      <c r="H163" s="45" t="s">
        <v>2769</v>
      </c>
      <c r="I163" s="57" t="str">
        <f t="shared" si="2"/>
        <v>SUSPENSIÓN 2 GM./100 ML</v>
      </c>
    </row>
    <row r="164" spans="1:9" x14ac:dyDescent="0.25">
      <c r="A164" s="33"/>
      <c r="B164" s="60">
        <v>288</v>
      </c>
      <c r="C164" s="61" t="s">
        <v>675</v>
      </c>
      <c r="D164" s="44">
        <v>22</v>
      </c>
      <c r="E164" s="35" t="s">
        <v>2490</v>
      </c>
      <c r="F164" s="45" t="s">
        <v>2768</v>
      </c>
      <c r="G164" s="45" t="s">
        <v>2491</v>
      </c>
      <c r="H164" s="45" t="s">
        <v>2512</v>
      </c>
      <c r="I164" s="57" t="str">
        <f t="shared" si="2"/>
        <v>TABLETAS400 MG.</v>
      </c>
    </row>
    <row r="165" spans="1:9" x14ac:dyDescent="0.25">
      <c r="A165" s="33"/>
      <c r="B165" s="60">
        <v>289</v>
      </c>
      <c r="C165" s="61" t="s">
        <v>1420</v>
      </c>
      <c r="D165" s="44">
        <v>22</v>
      </c>
      <c r="E165" s="35" t="s">
        <v>2490</v>
      </c>
      <c r="F165" s="45" t="s">
        <v>1422</v>
      </c>
      <c r="G165" s="45" t="s">
        <v>2619</v>
      </c>
      <c r="H165" s="45" t="s">
        <v>2519</v>
      </c>
      <c r="I165" s="57" t="str">
        <f t="shared" si="2"/>
        <v>SOLUCIÓN INYECTABLE 500 MG.</v>
      </c>
    </row>
    <row r="166" spans="1:9" x14ac:dyDescent="0.25">
      <c r="A166" s="33"/>
      <c r="B166" s="60">
        <v>291</v>
      </c>
      <c r="C166" s="61" t="s">
        <v>680</v>
      </c>
      <c r="D166" s="44">
        <v>22</v>
      </c>
      <c r="E166" s="35" t="s">
        <v>2490</v>
      </c>
      <c r="F166" s="45" t="s">
        <v>2772</v>
      </c>
      <c r="G166" s="45" t="s">
        <v>2773</v>
      </c>
      <c r="H166" s="45" t="s">
        <v>2774</v>
      </c>
      <c r="I166" s="57" t="str">
        <f t="shared" si="2"/>
        <v xml:space="preserve"> CAPSULAS LP, ORAL50MG</v>
      </c>
    </row>
    <row r="167" spans="1:9" x14ac:dyDescent="0.25">
      <c r="A167" s="33"/>
      <c r="B167" s="60">
        <v>292</v>
      </c>
      <c r="C167" s="61" t="s">
        <v>1429</v>
      </c>
      <c r="D167" s="44">
        <v>22</v>
      </c>
      <c r="E167" s="35" t="s">
        <v>2490</v>
      </c>
      <c r="F167" s="45" t="s">
        <v>1431</v>
      </c>
      <c r="G167" s="45" t="s">
        <v>2619</v>
      </c>
      <c r="H167" s="45" t="s">
        <v>2514</v>
      </c>
      <c r="I167" s="57" t="str">
        <f t="shared" si="2"/>
        <v>SOLUCIÓN INYECTABLE 100 MG.</v>
      </c>
    </row>
    <row r="168" spans="1:9" x14ac:dyDescent="0.25">
      <c r="A168" s="33"/>
      <c r="B168" s="60">
        <v>293</v>
      </c>
      <c r="C168" s="61" t="s">
        <v>1432</v>
      </c>
      <c r="D168" s="44">
        <v>22</v>
      </c>
      <c r="E168" s="35" t="s">
        <v>2490</v>
      </c>
      <c r="F168" s="45" t="s">
        <v>3103</v>
      </c>
      <c r="G168" s="45" t="s">
        <v>2775</v>
      </c>
      <c r="H168" s="45" t="s">
        <v>2776</v>
      </c>
      <c r="I168" s="57" t="str">
        <f t="shared" si="2"/>
        <v>SOLUCIÓN INYECTABLE PLUMA PRELLENADA 100 U.I./30%/70%</v>
      </c>
    </row>
    <row r="169" spans="1:9" x14ac:dyDescent="0.25">
      <c r="A169" s="33"/>
      <c r="B169" s="60">
        <v>294</v>
      </c>
      <c r="C169" s="61" t="s">
        <v>1435</v>
      </c>
      <c r="D169" s="44">
        <v>22</v>
      </c>
      <c r="E169" s="35" t="s">
        <v>2490</v>
      </c>
      <c r="F169" s="45" t="s">
        <v>3104</v>
      </c>
      <c r="G169" s="45" t="s">
        <v>2775</v>
      </c>
      <c r="H169" s="45" t="s">
        <v>2778</v>
      </c>
      <c r="I169" s="57" t="str">
        <f t="shared" si="2"/>
        <v>SOLUCIÓN INYECTABLE PLUMA PRELLENADA 100 U.I./ML. 3ML.</v>
      </c>
    </row>
    <row r="170" spans="1:9" x14ac:dyDescent="0.25">
      <c r="A170" s="33"/>
      <c r="B170" s="60">
        <v>296</v>
      </c>
      <c r="C170" s="61" t="s">
        <v>683</v>
      </c>
      <c r="D170" s="44">
        <v>22</v>
      </c>
      <c r="E170" s="35" t="s">
        <v>2490</v>
      </c>
      <c r="F170" s="45" t="s">
        <v>3106</v>
      </c>
      <c r="G170" s="45" t="s">
        <v>2619</v>
      </c>
      <c r="H170" s="45" t="s">
        <v>2779</v>
      </c>
      <c r="I170" s="57" t="str">
        <f t="shared" si="2"/>
        <v>SOLUCIÓN INYECTABLE 100 U.I./ML.</v>
      </c>
    </row>
    <row r="171" spans="1:9" x14ac:dyDescent="0.25">
      <c r="A171" s="33"/>
      <c r="B171" s="60">
        <v>297</v>
      </c>
      <c r="C171" s="61" t="s">
        <v>686</v>
      </c>
      <c r="D171" s="44">
        <v>22</v>
      </c>
      <c r="E171" s="35" t="s">
        <v>2490</v>
      </c>
      <c r="F171" s="45" t="s">
        <v>3105</v>
      </c>
      <c r="G171" s="45" t="s">
        <v>2619</v>
      </c>
      <c r="H171" s="45" t="s">
        <v>2779</v>
      </c>
      <c r="I171" s="57" t="str">
        <f t="shared" si="2"/>
        <v>SOLUCIÓN INYECTABLE 100 U.I./ML.</v>
      </c>
    </row>
    <row r="172" spans="1:9" x14ac:dyDescent="0.25">
      <c r="A172" s="33"/>
      <c r="B172" s="60">
        <v>300</v>
      </c>
      <c r="C172" s="61" t="s">
        <v>1441</v>
      </c>
      <c r="D172" s="44">
        <v>22</v>
      </c>
      <c r="E172" s="35" t="s">
        <v>2490</v>
      </c>
      <c r="F172" s="45" t="s">
        <v>2780</v>
      </c>
      <c r="G172" s="45" t="s">
        <v>2781</v>
      </c>
      <c r="H172" s="45" t="s">
        <v>2782</v>
      </c>
      <c r="I172" s="57" t="str">
        <f t="shared" si="2"/>
        <v>SOLUCIÓN MONODOSIS PARA NEBULIZACIÓN 0.5 MG./2.5 MG.</v>
      </c>
    </row>
    <row r="173" spans="1:9" x14ac:dyDescent="0.25">
      <c r="A173" s="33"/>
      <c r="B173" s="60">
        <v>302</v>
      </c>
      <c r="C173" s="61" t="s">
        <v>1446</v>
      </c>
      <c r="D173" s="44">
        <v>22</v>
      </c>
      <c r="E173" s="35" t="s">
        <v>2490</v>
      </c>
      <c r="F173" s="45" t="s">
        <v>2783</v>
      </c>
      <c r="G173" s="45" t="s">
        <v>2762</v>
      </c>
      <c r="H173" s="45" t="s">
        <v>2514</v>
      </c>
      <c r="I173" s="57" t="str">
        <f t="shared" si="2"/>
        <v>SOLUCION INYECTABLE 100 MG.</v>
      </c>
    </row>
    <row r="174" spans="1:9" x14ac:dyDescent="0.25">
      <c r="A174" s="33"/>
      <c r="B174" s="60">
        <v>303</v>
      </c>
      <c r="C174" s="61" t="s">
        <v>696</v>
      </c>
      <c r="D174" s="44">
        <v>22</v>
      </c>
      <c r="E174" s="35" t="s">
        <v>2490</v>
      </c>
      <c r="F174" s="45" t="s">
        <v>2786</v>
      </c>
      <c r="G174" s="45" t="s">
        <v>2491</v>
      </c>
      <c r="H174" s="45" t="s">
        <v>2597</v>
      </c>
      <c r="I174" s="57" t="str">
        <f t="shared" si="2"/>
        <v>TABLETAS10 MG.</v>
      </c>
    </row>
    <row r="175" spans="1:9" x14ac:dyDescent="0.25">
      <c r="A175" s="33"/>
      <c r="B175" s="60">
        <v>304</v>
      </c>
      <c r="C175" s="61" t="s">
        <v>699</v>
      </c>
      <c r="D175" s="44">
        <v>22</v>
      </c>
      <c r="E175" s="35" t="s">
        <v>2490</v>
      </c>
      <c r="F175" s="45" t="s">
        <v>2786</v>
      </c>
      <c r="G175" s="45" t="s">
        <v>2493</v>
      </c>
      <c r="H175" s="45" t="s">
        <v>2520</v>
      </c>
      <c r="I175" s="57" t="str">
        <f t="shared" si="2"/>
        <v>TABLETAS 5 MG.</v>
      </c>
    </row>
    <row r="176" spans="1:9" x14ac:dyDescent="0.25">
      <c r="A176" s="33"/>
      <c r="B176" s="60">
        <v>308</v>
      </c>
      <c r="C176" s="61" t="s">
        <v>705</v>
      </c>
      <c r="D176" s="44">
        <v>22</v>
      </c>
      <c r="E176" s="35" t="s">
        <v>2490</v>
      </c>
      <c r="F176" s="45" t="s">
        <v>2791</v>
      </c>
      <c r="G176" s="45" t="s">
        <v>2792</v>
      </c>
      <c r="H176" s="45" t="s">
        <v>2597</v>
      </c>
      <c r="I176" s="57" t="str">
        <f t="shared" si="2"/>
        <v>TABLETA 10 MG.</v>
      </c>
    </row>
    <row r="177" spans="1:9" x14ac:dyDescent="0.25">
      <c r="A177" s="33"/>
      <c r="B177" s="60">
        <v>309</v>
      </c>
      <c r="C177" s="61" t="s">
        <v>708</v>
      </c>
      <c r="D177" s="44">
        <v>22</v>
      </c>
      <c r="E177" s="35" t="s">
        <v>2490</v>
      </c>
      <c r="F177" s="45" t="s">
        <v>2791</v>
      </c>
      <c r="G177" s="45" t="s">
        <v>2496</v>
      </c>
      <c r="H177" s="45" t="s">
        <v>2793</v>
      </c>
      <c r="I177" s="57" t="str">
        <f t="shared" si="2"/>
        <v>SOLUCIÓN INYECTABLE30 MG./ML</v>
      </c>
    </row>
    <row r="178" spans="1:9" x14ac:dyDescent="0.25">
      <c r="A178" s="33"/>
      <c r="B178" s="60">
        <v>310</v>
      </c>
      <c r="C178" s="61" t="s">
        <v>711</v>
      </c>
      <c r="D178" s="44">
        <v>22</v>
      </c>
      <c r="E178" s="35" t="s">
        <v>2490</v>
      </c>
      <c r="F178" s="45" t="s">
        <v>3107</v>
      </c>
      <c r="G178" s="45" t="s">
        <v>2794</v>
      </c>
      <c r="H178" s="45" t="s">
        <v>2537</v>
      </c>
      <c r="I178" s="57" t="str">
        <f t="shared" si="2"/>
        <v>TABLETAS  30 MG.</v>
      </c>
    </row>
    <row r="179" spans="1:9" x14ac:dyDescent="0.25">
      <c r="A179" s="33"/>
      <c r="B179" s="60">
        <v>311</v>
      </c>
      <c r="C179" s="61" t="s">
        <v>1454</v>
      </c>
      <c r="D179" s="44">
        <v>22</v>
      </c>
      <c r="E179" s="35" t="s">
        <v>2490</v>
      </c>
      <c r="F179" s="45" t="s">
        <v>2795</v>
      </c>
      <c r="G179" s="45" t="s">
        <v>2496</v>
      </c>
      <c r="H179" s="45" t="s">
        <v>2796</v>
      </c>
      <c r="I179" s="57" t="str">
        <f t="shared" si="2"/>
        <v>SOLUCIÓN INYECTABLE10 MG./25 MG</v>
      </c>
    </row>
    <row r="180" spans="1:9" x14ac:dyDescent="0.25">
      <c r="A180" s="33"/>
      <c r="B180" s="60">
        <v>312</v>
      </c>
      <c r="C180" s="61" t="s">
        <v>1459</v>
      </c>
      <c r="D180" s="44">
        <v>22</v>
      </c>
      <c r="E180" s="35" t="s">
        <v>2490</v>
      </c>
      <c r="F180" s="45" t="s">
        <v>1458</v>
      </c>
      <c r="G180" s="45" t="s">
        <v>2493</v>
      </c>
      <c r="H180" s="45" t="s">
        <v>2545</v>
      </c>
      <c r="I180" s="57" t="str">
        <f t="shared" si="2"/>
        <v>TABLETAS 200 MG.</v>
      </c>
    </row>
    <row r="181" spans="1:9" x14ac:dyDescent="0.25">
      <c r="A181" s="33"/>
      <c r="B181" s="60">
        <v>314</v>
      </c>
      <c r="C181" s="61" t="s">
        <v>720</v>
      </c>
      <c r="D181" s="44">
        <v>22</v>
      </c>
      <c r="E181" s="35" t="s">
        <v>2490</v>
      </c>
      <c r="F181" s="45" t="s">
        <v>722</v>
      </c>
      <c r="G181" s="45" t="s">
        <v>2674</v>
      </c>
      <c r="H181" s="45" t="s">
        <v>2798</v>
      </c>
      <c r="I181" s="57" t="str">
        <f t="shared" si="2"/>
        <v>JARABE66.66 G/100 ML</v>
      </c>
    </row>
    <row r="182" spans="1:9" x14ac:dyDescent="0.25">
      <c r="A182" s="33"/>
      <c r="B182" s="60">
        <v>315</v>
      </c>
      <c r="C182" s="61" t="s">
        <v>1461</v>
      </c>
      <c r="D182" s="44">
        <v>22</v>
      </c>
      <c r="E182" s="35" t="s">
        <v>2490</v>
      </c>
      <c r="F182" s="45" t="s">
        <v>1463</v>
      </c>
      <c r="G182" s="45" t="s">
        <v>2493</v>
      </c>
      <c r="H182" s="45" t="s">
        <v>2799</v>
      </c>
      <c r="I182" s="57" t="str">
        <f t="shared" si="2"/>
        <v>TABLETAS 150 MG./300 MG</v>
      </c>
    </row>
    <row r="183" spans="1:9" x14ac:dyDescent="0.25">
      <c r="A183" s="33"/>
      <c r="B183" s="60">
        <v>316</v>
      </c>
      <c r="C183" s="61" t="s">
        <v>1464</v>
      </c>
      <c r="D183" s="44">
        <v>22</v>
      </c>
      <c r="E183" s="35" t="s">
        <v>2490</v>
      </c>
      <c r="F183" s="45" t="s">
        <v>2800</v>
      </c>
      <c r="G183" s="45" t="s">
        <v>2493</v>
      </c>
      <c r="H183" s="45" t="s">
        <v>2514</v>
      </c>
      <c r="I183" s="57" t="str">
        <f t="shared" si="2"/>
        <v>TABLETAS 100 MG.</v>
      </c>
    </row>
    <row r="184" spans="1:9" x14ac:dyDescent="0.25">
      <c r="A184" s="33"/>
      <c r="B184" s="60">
        <v>317</v>
      </c>
      <c r="C184" s="61" t="s">
        <v>1467</v>
      </c>
      <c r="D184" s="44">
        <v>22</v>
      </c>
      <c r="E184" s="35" t="s">
        <v>2490</v>
      </c>
      <c r="F184" s="45" t="s">
        <v>1469</v>
      </c>
      <c r="G184" s="45" t="s">
        <v>2499</v>
      </c>
      <c r="H184" s="45" t="s">
        <v>2561</v>
      </c>
      <c r="I184" s="57" t="str">
        <f t="shared" si="2"/>
        <v>COMPRIMIDOS20 MG.</v>
      </c>
    </row>
    <row r="185" spans="1:9" x14ac:dyDescent="0.25">
      <c r="A185" s="33"/>
      <c r="B185" s="60">
        <v>318</v>
      </c>
      <c r="C185" s="61" t="s">
        <v>1470</v>
      </c>
      <c r="D185" s="44">
        <v>22</v>
      </c>
      <c r="E185" s="35" t="s">
        <v>2508</v>
      </c>
      <c r="F185" s="45" t="s">
        <v>341</v>
      </c>
      <c r="G185" s="45" t="s">
        <v>2803</v>
      </c>
      <c r="H185" s="45" t="s">
        <v>2558</v>
      </c>
      <c r="I185" s="57" t="str">
        <f t="shared" si="2"/>
        <v>CAPSULAS 15 MG.</v>
      </c>
    </row>
    <row r="186" spans="1:9" x14ac:dyDescent="0.25">
      <c r="A186" s="33"/>
      <c r="B186" s="60">
        <v>320</v>
      </c>
      <c r="C186" s="61" t="s">
        <v>1193</v>
      </c>
      <c r="D186" s="44">
        <v>22</v>
      </c>
      <c r="E186" s="35" t="s">
        <v>2490</v>
      </c>
      <c r="F186" s="45" t="s">
        <v>2804</v>
      </c>
      <c r="G186" s="45" t="s">
        <v>2493</v>
      </c>
      <c r="H186" s="45" t="s">
        <v>2519</v>
      </c>
      <c r="I186" s="57" t="str">
        <f t="shared" si="2"/>
        <v>TABLETAS 500 MG.</v>
      </c>
    </row>
    <row r="187" spans="1:9" x14ac:dyDescent="0.25">
      <c r="A187" s="33"/>
      <c r="B187" s="60">
        <v>323</v>
      </c>
      <c r="C187" s="61" t="s">
        <v>1481</v>
      </c>
      <c r="D187" s="44">
        <v>22</v>
      </c>
      <c r="E187" s="35" t="s">
        <v>2490</v>
      </c>
      <c r="F187" s="45" t="s">
        <v>2805</v>
      </c>
      <c r="G187" s="45" t="s">
        <v>2491</v>
      </c>
      <c r="H187" s="45" t="s">
        <v>2519</v>
      </c>
      <c r="I187" s="57" t="str">
        <f t="shared" si="2"/>
        <v>TABLETAS500 MG.</v>
      </c>
    </row>
    <row r="188" spans="1:9" x14ac:dyDescent="0.25">
      <c r="A188" s="33"/>
      <c r="B188" s="60">
        <v>325</v>
      </c>
      <c r="C188" s="61" t="s">
        <v>1484</v>
      </c>
      <c r="D188" s="44">
        <v>22</v>
      </c>
      <c r="E188" s="35" t="s">
        <v>2490</v>
      </c>
      <c r="F188" s="45" t="s">
        <v>2807</v>
      </c>
      <c r="G188" s="45" t="s">
        <v>2493</v>
      </c>
      <c r="H188" s="45" t="s">
        <v>2808</v>
      </c>
      <c r="I188" s="57" t="str">
        <f t="shared" si="2"/>
        <v>TABLETAS 100 MCG.</v>
      </c>
    </row>
    <row r="189" spans="1:9" x14ac:dyDescent="0.25">
      <c r="A189" s="33"/>
      <c r="B189" s="60">
        <v>326</v>
      </c>
      <c r="C189" s="61" t="s">
        <v>1489</v>
      </c>
      <c r="D189" s="44">
        <v>22</v>
      </c>
      <c r="E189" s="35" t="s">
        <v>2490</v>
      </c>
      <c r="F189" s="45" t="s">
        <v>2807</v>
      </c>
      <c r="G189" s="45" t="s">
        <v>2491</v>
      </c>
      <c r="H189" s="45" t="s">
        <v>2809</v>
      </c>
      <c r="I189" s="57" t="str">
        <f t="shared" si="2"/>
        <v>TABLETAS50 MCG.</v>
      </c>
    </row>
    <row r="190" spans="1:9" x14ac:dyDescent="0.25">
      <c r="A190" s="33"/>
      <c r="B190" s="60">
        <v>328</v>
      </c>
      <c r="C190" s="61" t="s">
        <v>1962</v>
      </c>
      <c r="D190" s="44">
        <v>22</v>
      </c>
      <c r="E190" s="35" t="s">
        <v>2490</v>
      </c>
      <c r="F190" s="45" t="s">
        <v>2810</v>
      </c>
      <c r="G190" s="45" t="s">
        <v>2811</v>
      </c>
      <c r="H190" s="45">
        <v>0.1</v>
      </c>
      <c r="I190" s="57" t="str">
        <f t="shared" si="2"/>
        <v>SOLUCIÓN SPRAY 0.1</v>
      </c>
    </row>
    <row r="191" spans="1:9" x14ac:dyDescent="0.25">
      <c r="A191" s="33"/>
      <c r="B191" s="60">
        <v>330</v>
      </c>
      <c r="C191" s="61" t="s">
        <v>729</v>
      </c>
      <c r="D191" s="44">
        <v>22</v>
      </c>
      <c r="E191" s="35" t="s">
        <v>2490</v>
      </c>
      <c r="F191" s="45" t="s">
        <v>2812</v>
      </c>
      <c r="G191" s="45" t="s">
        <v>3108</v>
      </c>
      <c r="H191" s="45" t="s">
        <v>3109</v>
      </c>
      <c r="I191" s="57" t="str">
        <f t="shared" si="2"/>
        <v>TUBO/6 APLICADOR, RECTAL50MG./2.5MG/35MG./180MG.</v>
      </c>
    </row>
    <row r="192" spans="1:9" x14ac:dyDescent="0.25">
      <c r="A192" s="33"/>
      <c r="B192" s="60">
        <v>332</v>
      </c>
      <c r="C192" s="61" t="s">
        <v>1501</v>
      </c>
      <c r="D192" s="44">
        <v>22</v>
      </c>
      <c r="E192" s="35" t="s">
        <v>2490</v>
      </c>
      <c r="F192" s="45" t="s">
        <v>2813</v>
      </c>
      <c r="G192" s="45" t="s">
        <v>2491</v>
      </c>
      <c r="H192" s="45" t="s">
        <v>2814</v>
      </c>
      <c r="I192" s="57" t="str">
        <f t="shared" si="2"/>
        <v>TABLETAS600 MG.</v>
      </c>
    </row>
    <row r="193" spans="1:9" x14ac:dyDescent="0.25">
      <c r="A193" s="33"/>
      <c r="B193" s="60">
        <v>335</v>
      </c>
      <c r="C193" s="61" t="s">
        <v>740</v>
      </c>
      <c r="D193" s="44">
        <v>22</v>
      </c>
      <c r="E193" s="35" t="s">
        <v>2490</v>
      </c>
      <c r="F193" s="45" t="s">
        <v>2815</v>
      </c>
      <c r="G193" s="45" t="s">
        <v>2493</v>
      </c>
      <c r="H193" s="45" t="s">
        <v>2588</v>
      </c>
      <c r="I193" s="57" t="str">
        <f t="shared" si="2"/>
        <v>TABLETAS 2 MG.</v>
      </c>
    </row>
    <row r="194" spans="1:9" x14ac:dyDescent="0.25">
      <c r="A194" s="33"/>
      <c r="B194" s="60">
        <v>336</v>
      </c>
      <c r="C194" s="61" t="s">
        <v>1508</v>
      </c>
      <c r="D194" s="44">
        <v>22</v>
      </c>
      <c r="E194" s="35" t="s">
        <v>2490</v>
      </c>
      <c r="F194" s="45" t="s">
        <v>1510</v>
      </c>
      <c r="G194" s="45" t="s">
        <v>2493</v>
      </c>
      <c r="H194" s="45" t="s">
        <v>2816</v>
      </c>
      <c r="I194" s="57" t="str">
        <f t="shared" ref="I194:I257" si="3">G194&amp;H194</f>
        <v>TABLETAS 200 MG./50 MG</v>
      </c>
    </row>
    <row r="195" spans="1:9" x14ac:dyDescent="0.25">
      <c r="A195" s="33"/>
      <c r="B195" s="60">
        <v>337</v>
      </c>
      <c r="C195" s="61" t="s">
        <v>743</v>
      </c>
      <c r="D195" s="44">
        <v>22</v>
      </c>
      <c r="E195" s="35" t="s">
        <v>2490</v>
      </c>
      <c r="F195" s="45" t="s">
        <v>2817</v>
      </c>
      <c r="G195" s="45" t="s">
        <v>2493</v>
      </c>
      <c r="H195" s="45" t="s">
        <v>2597</v>
      </c>
      <c r="I195" s="57" t="str">
        <f t="shared" si="3"/>
        <v>TABLETAS 10 MG.</v>
      </c>
    </row>
    <row r="196" spans="1:9" x14ac:dyDescent="0.25">
      <c r="A196" s="33"/>
      <c r="B196" s="60">
        <v>339</v>
      </c>
      <c r="C196" s="61" t="s">
        <v>754</v>
      </c>
      <c r="D196" s="44">
        <v>22</v>
      </c>
      <c r="E196" s="35" t="s">
        <v>2490</v>
      </c>
      <c r="F196" s="45" t="s">
        <v>756</v>
      </c>
      <c r="G196" s="45" t="s">
        <v>2818</v>
      </c>
      <c r="H196" s="45" t="s">
        <v>2819</v>
      </c>
      <c r="I196" s="57" t="str">
        <f t="shared" si="3"/>
        <v>JARABE 100 MG./5 MG</v>
      </c>
    </row>
    <row r="197" spans="1:9" x14ac:dyDescent="0.25">
      <c r="A197" s="33"/>
      <c r="B197" s="60">
        <v>341</v>
      </c>
      <c r="C197" s="61" t="s">
        <v>1512</v>
      </c>
      <c r="D197" s="44">
        <v>22</v>
      </c>
      <c r="E197" s="35" t="s">
        <v>2490</v>
      </c>
      <c r="F197" s="45" t="s">
        <v>2820</v>
      </c>
      <c r="G197" s="45" t="s">
        <v>3110</v>
      </c>
      <c r="H197" s="45" t="s">
        <v>3111</v>
      </c>
      <c r="I197" s="57" t="str">
        <f t="shared" si="3"/>
        <v>SOBRES, ORAL3G</v>
      </c>
    </row>
    <row r="198" spans="1:9" x14ac:dyDescent="0.25">
      <c r="A198" s="33"/>
      <c r="B198" s="60">
        <v>342</v>
      </c>
      <c r="C198" s="61" t="s">
        <v>757</v>
      </c>
      <c r="D198" s="44">
        <v>22</v>
      </c>
      <c r="E198" s="35" t="s">
        <v>2490</v>
      </c>
      <c r="F198" s="45" t="s">
        <v>759</v>
      </c>
      <c r="G198" s="45" t="s">
        <v>2493</v>
      </c>
      <c r="H198" s="45" t="s">
        <v>2500</v>
      </c>
      <c r="I198" s="57" t="str">
        <f t="shared" si="3"/>
        <v>TABLETAS 50 MG.</v>
      </c>
    </row>
    <row r="199" spans="1:9" x14ac:dyDescent="0.25">
      <c r="A199" s="33"/>
      <c r="B199" s="60">
        <v>343</v>
      </c>
      <c r="C199" s="61" t="s">
        <v>760</v>
      </c>
      <c r="D199" s="44">
        <v>22</v>
      </c>
      <c r="E199" s="35" t="s">
        <v>2490</v>
      </c>
      <c r="F199" s="45" t="s">
        <v>762</v>
      </c>
      <c r="G199" s="45" t="s">
        <v>2493</v>
      </c>
      <c r="H199" s="45" t="s">
        <v>2821</v>
      </c>
      <c r="I199" s="57" t="str">
        <f t="shared" si="3"/>
        <v>TABLETAS 50MG./12.5 MG.</v>
      </c>
    </row>
    <row r="200" spans="1:9" x14ac:dyDescent="0.25">
      <c r="A200" s="33"/>
      <c r="B200" s="60">
        <v>345</v>
      </c>
      <c r="C200" s="61" t="s">
        <v>1515</v>
      </c>
      <c r="D200" s="44">
        <v>22</v>
      </c>
      <c r="E200" s="35" t="s">
        <v>2508</v>
      </c>
      <c r="F200" s="45" t="s">
        <v>1517</v>
      </c>
      <c r="G200" s="45" t="s">
        <v>2493</v>
      </c>
      <c r="H200" s="45" t="s">
        <v>2597</v>
      </c>
      <c r="I200" s="57" t="str">
        <f t="shared" si="3"/>
        <v>TABLETAS 10 MG.</v>
      </c>
    </row>
    <row r="201" spans="1:9" x14ac:dyDescent="0.25">
      <c r="A201" s="33"/>
      <c r="B201" s="60">
        <v>350</v>
      </c>
      <c r="C201" s="61" t="s">
        <v>1524</v>
      </c>
      <c r="D201" s="44">
        <v>22</v>
      </c>
      <c r="E201" s="35" t="s">
        <v>2508</v>
      </c>
      <c r="F201" s="45" t="s">
        <v>2823</v>
      </c>
      <c r="G201" s="45" t="s">
        <v>2493</v>
      </c>
      <c r="H201" s="45" t="s">
        <v>2824</v>
      </c>
      <c r="I201" s="57" t="str">
        <f t="shared" si="3"/>
        <v>TABLETAS 15 MG./200 MG</v>
      </c>
    </row>
    <row r="202" spans="1:9" x14ac:dyDescent="0.25">
      <c r="A202" s="33"/>
      <c r="B202" s="60">
        <v>351</v>
      </c>
      <c r="C202" s="61" t="s">
        <v>1527</v>
      </c>
      <c r="D202" s="44">
        <v>22</v>
      </c>
      <c r="E202" s="35" t="s">
        <v>2490</v>
      </c>
      <c r="F202" s="45" t="s">
        <v>1529</v>
      </c>
      <c r="G202" s="45" t="s">
        <v>2696</v>
      </c>
      <c r="H202" s="45" t="s">
        <v>2697</v>
      </c>
      <c r="I202" s="57" t="str">
        <f t="shared" si="3"/>
        <v>TABLETAS, ORAL10MG</v>
      </c>
    </row>
    <row r="203" spans="1:9" x14ac:dyDescent="0.25">
      <c r="A203" s="33"/>
      <c r="B203" s="60">
        <v>354</v>
      </c>
      <c r="C203" s="61" t="s">
        <v>782</v>
      </c>
      <c r="D203" s="44">
        <v>22</v>
      </c>
      <c r="E203" s="35" t="s">
        <v>2490</v>
      </c>
      <c r="F203" s="45" t="s">
        <v>2827</v>
      </c>
      <c r="G203" s="45" t="s">
        <v>2493</v>
      </c>
      <c r="H203" s="45" t="s">
        <v>2519</v>
      </c>
      <c r="I203" s="57" t="str">
        <f t="shared" si="3"/>
        <v>TABLETAS 500 MG.</v>
      </c>
    </row>
    <row r="204" spans="1:9" x14ac:dyDescent="0.25">
      <c r="A204" s="33"/>
      <c r="B204" s="60">
        <v>355</v>
      </c>
      <c r="C204" s="61" t="s">
        <v>788</v>
      </c>
      <c r="D204" s="44">
        <v>22</v>
      </c>
      <c r="E204" s="35" t="s">
        <v>2490</v>
      </c>
      <c r="F204" s="45" t="s">
        <v>790</v>
      </c>
      <c r="G204" s="45" t="s">
        <v>2491</v>
      </c>
      <c r="H204" s="45" t="s">
        <v>2828</v>
      </c>
      <c r="I204" s="57" t="str">
        <f t="shared" si="3"/>
        <v>TABLETAS850 MG.</v>
      </c>
    </row>
    <row r="205" spans="1:9" x14ac:dyDescent="0.25">
      <c r="A205" s="33"/>
      <c r="B205" s="60">
        <v>356</v>
      </c>
      <c r="C205" s="61" t="s">
        <v>791</v>
      </c>
      <c r="D205" s="44">
        <v>22</v>
      </c>
      <c r="E205" s="35" t="s">
        <v>2490</v>
      </c>
      <c r="F205" s="45" t="s">
        <v>2829</v>
      </c>
      <c r="G205" s="45" t="s">
        <v>2493</v>
      </c>
      <c r="H205" s="45" t="s">
        <v>2519</v>
      </c>
      <c r="I205" s="57" t="str">
        <f t="shared" si="3"/>
        <v>TABLETAS 500 MG.</v>
      </c>
    </row>
    <row r="206" spans="1:9" x14ac:dyDescent="0.25">
      <c r="A206" s="33"/>
      <c r="B206" s="60">
        <v>360</v>
      </c>
      <c r="C206" s="61" t="s">
        <v>799</v>
      </c>
      <c r="D206" s="44">
        <v>22</v>
      </c>
      <c r="E206" s="35" t="s">
        <v>2490</v>
      </c>
      <c r="F206" s="45" t="s">
        <v>801</v>
      </c>
      <c r="G206" s="45" t="s">
        <v>2762</v>
      </c>
      <c r="H206" s="45" t="s">
        <v>2507</v>
      </c>
      <c r="I206" s="57" t="str">
        <f t="shared" si="3"/>
        <v>SOLUCION INYECTABLE 40 MG./ML.</v>
      </c>
    </row>
    <row r="207" spans="1:9" x14ac:dyDescent="0.25">
      <c r="A207" s="33"/>
      <c r="B207" s="60">
        <v>361</v>
      </c>
      <c r="C207" s="61" t="s">
        <v>802</v>
      </c>
      <c r="D207" s="44">
        <v>22</v>
      </c>
      <c r="E207" s="35" t="s">
        <v>2490</v>
      </c>
      <c r="F207" s="45" t="s">
        <v>2830</v>
      </c>
      <c r="G207" s="45" t="s">
        <v>2491</v>
      </c>
      <c r="H207" s="45" t="s">
        <v>2831</v>
      </c>
      <c r="I207" s="57" t="str">
        <f t="shared" si="3"/>
        <v>TABLETAS400 MG./350 MG</v>
      </c>
    </row>
    <row r="208" spans="1:9" x14ac:dyDescent="0.25">
      <c r="A208" s="33"/>
      <c r="B208" s="60">
        <v>362</v>
      </c>
      <c r="C208" s="61" t="s">
        <v>805</v>
      </c>
      <c r="D208" s="44">
        <v>22</v>
      </c>
      <c r="E208" s="35" t="s">
        <v>2490</v>
      </c>
      <c r="F208" s="45" t="s">
        <v>2832</v>
      </c>
      <c r="G208" s="45" t="s">
        <v>2493</v>
      </c>
      <c r="H208" s="45" t="s">
        <v>2597</v>
      </c>
      <c r="I208" s="57" t="str">
        <f t="shared" si="3"/>
        <v>TABLETAS 10 MG.</v>
      </c>
    </row>
    <row r="209" spans="1:9" x14ac:dyDescent="0.25">
      <c r="A209" s="33"/>
      <c r="B209" s="60">
        <v>363</v>
      </c>
      <c r="C209" s="61" t="s">
        <v>808</v>
      </c>
      <c r="D209" s="44">
        <v>22</v>
      </c>
      <c r="E209" s="35" t="s">
        <v>2490</v>
      </c>
      <c r="F209" s="45" t="s">
        <v>2832</v>
      </c>
      <c r="G209" s="45" t="s">
        <v>2619</v>
      </c>
      <c r="H209" s="45" t="s">
        <v>2676</v>
      </c>
      <c r="I209" s="57" t="str">
        <f t="shared" si="3"/>
        <v>SOLUCIÓN INYECTABLE 10 MG./2 ML</v>
      </c>
    </row>
    <row r="210" spans="1:9" x14ac:dyDescent="0.25">
      <c r="A210" s="33"/>
      <c r="B210" s="60">
        <v>364</v>
      </c>
      <c r="C210" s="61" t="s">
        <v>810</v>
      </c>
      <c r="D210" s="44">
        <v>22</v>
      </c>
      <c r="E210" s="35" t="s">
        <v>2490</v>
      </c>
      <c r="F210" s="45" t="s">
        <v>2833</v>
      </c>
      <c r="G210" s="45" t="s">
        <v>2491</v>
      </c>
      <c r="H210" s="45" t="s">
        <v>2514</v>
      </c>
      <c r="I210" s="57" t="str">
        <f t="shared" si="3"/>
        <v>TABLETAS100 MG.</v>
      </c>
    </row>
    <row r="211" spans="1:9" x14ac:dyDescent="0.25">
      <c r="A211" s="33"/>
      <c r="B211" s="60">
        <v>366</v>
      </c>
      <c r="C211" s="61" t="s">
        <v>813</v>
      </c>
      <c r="D211" s="44">
        <v>22</v>
      </c>
      <c r="E211" s="35" t="s">
        <v>2490</v>
      </c>
      <c r="F211" s="45" t="s">
        <v>2834</v>
      </c>
      <c r="G211" s="45" t="s">
        <v>2491</v>
      </c>
      <c r="H211" s="45" t="s">
        <v>2519</v>
      </c>
      <c r="I211" s="57" t="str">
        <f t="shared" si="3"/>
        <v>TABLETAS500 MG.</v>
      </c>
    </row>
    <row r="212" spans="1:9" x14ac:dyDescent="0.25">
      <c r="A212" s="33"/>
      <c r="B212" s="60">
        <v>367</v>
      </c>
      <c r="C212" s="61" t="s">
        <v>1550</v>
      </c>
      <c r="D212" s="44">
        <v>22</v>
      </c>
      <c r="E212" s="35" t="s">
        <v>2490</v>
      </c>
      <c r="F212" s="45" t="s">
        <v>1552</v>
      </c>
      <c r="G212" s="45" t="s">
        <v>3098</v>
      </c>
      <c r="H212" s="45" t="s">
        <v>2740</v>
      </c>
      <c r="I212" s="57" t="str">
        <f t="shared" si="3"/>
        <v>COMPRIMIDOS, ORAL500 MG</v>
      </c>
    </row>
    <row r="213" spans="1:9" x14ac:dyDescent="0.25">
      <c r="A213" s="33"/>
      <c r="B213" s="60">
        <v>368</v>
      </c>
      <c r="C213" s="61" t="s">
        <v>816</v>
      </c>
      <c r="D213" s="44">
        <v>22</v>
      </c>
      <c r="E213" s="35" t="s">
        <v>2490</v>
      </c>
      <c r="F213" s="45" t="s">
        <v>2835</v>
      </c>
      <c r="G213" s="45" t="s">
        <v>2836</v>
      </c>
      <c r="H213" s="45" t="s">
        <v>2837</v>
      </c>
      <c r="I213" s="57" t="str">
        <f t="shared" si="3"/>
        <v>CREMA TOPICA 2% /20 GM.</v>
      </c>
    </row>
    <row r="214" spans="1:9" x14ac:dyDescent="0.25">
      <c r="A214" s="33"/>
      <c r="B214" s="60">
        <v>370</v>
      </c>
      <c r="C214" s="61" t="s">
        <v>1546</v>
      </c>
      <c r="D214" s="44">
        <v>22</v>
      </c>
      <c r="E214" s="35" t="s">
        <v>2490</v>
      </c>
      <c r="F214" s="45" t="s">
        <v>2838</v>
      </c>
      <c r="G214" s="45" t="s">
        <v>2696</v>
      </c>
      <c r="H214" s="45" t="s">
        <v>3113</v>
      </c>
      <c r="I214" s="57" t="str">
        <f t="shared" si="3"/>
        <v>TABLETAS, ORAL30 MG</v>
      </c>
    </row>
    <row r="215" spans="1:9" x14ac:dyDescent="0.25">
      <c r="A215" s="33"/>
      <c r="B215" s="60">
        <v>372</v>
      </c>
      <c r="C215" s="61" t="s">
        <v>821</v>
      </c>
      <c r="D215" s="44">
        <v>22</v>
      </c>
      <c r="E215" s="35" t="s">
        <v>2490</v>
      </c>
      <c r="F215" s="45" t="s">
        <v>2839</v>
      </c>
      <c r="G215" s="45" t="s">
        <v>3114</v>
      </c>
      <c r="H215" s="45" t="s">
        <v>3115</v>
      </c>
      <c r="I215" s="57" t="str">
        <f t="shared" si="3"/>
        <v>FRASCOSPRAY NASAL0.05G/18ML</v>
      </c>
    </row>
    <row r="216" spans="1:9" x14ac:dyDescent="0.25">
      <c r="A216" s="33"/>
      <c r="B216" s="60">
        <v>373</v>
      </c>
      <c r="C216" s="61" t="s">
        <v>1553</v>
      </c>
      <c r="D216" s="44">
        <v>22</v>
      </c>
      <c r="E216" s="35" t="s">
        <v>2490</v>
      </c>
      <c r="F216" s="45" t="s">
        <v>2840</v>
      </c>
      <c r="G216" s="45" t="s">
        <v>2499</v>
      </c>
      <c r="H216" s="45" t="s">
        <v>2597</v>
      </c>
      <c r="I216" s="57" t="str">
        <f t="shared" si="3"/>
        <v>COMPRIMIDOS10 MG.</v>
      </c>
    </row>
    <row r="217" spans="1:9" x14ac:dyDescent="0.25">
      <c r="A217" s="33"/>
      <c r="B217" s="60">
        <v>374</v>
      </c>
      <c r="C217" s="61" t="s">
        <v>1563</v>
      </c>
      <c r="D217" s="44">
        <v>22</v>
      </c>
      <c r="E217" s="35" t="s">
        <v>2490</v>
      </c>
      <c r="F217" s="45" t="s">
        <v>2841</v>
      </c>
      <c r="G217" s="45" t="s">
        <v>2493</v>
      </c>
      <c r="H217" s="45" t="s">
        <v>2512</v>
      </c>
      <c r="I217" s="57" t="str">
        <f t="shared" si="3"/>
        <v>TABLETAS 400 MG.</v>
      </c>
    </row>
    <row r="218" spans="1:9" x14ac:dyDescent="0.25">
      <c r="A218" s="33"/>
      <c r="B218" s="60">
        <v>375</v>
      </c>
      <c r="C218" s="61" t="s">
        <v>825</v>
      </c>
      <c r="D218" s="44">
        <v>22</v>
      </c>
      <c r="E218" s="35" t="s">
        <v>2490</v>
      </c>
      <c r="F218" s="45" t="s">
        <v>2842</v>
      </c>
      <c r="G218" s="45" t="s">
        <v>2755</v>
      </c>
      <c r="H218" s="45" t="s">
        <v>2843</v>
      </c>
      <c r="I218" s="57" t="str">
        <f t="shared" si="3"/>
        <v>SOLUCIÓN OFTALMICA 0.5%/ 5 ML</v>
      </c>
    </row>
    <row r="219" spans="1:9" x14ac:dyDescent="0.25">
      <c r="A219" s="33"/>
      <c r="B219" s="60">
        <v>378</v>
      </c>
      <c r="C219" s="61" t="s">
        <v>843</v>
      </c>
      <c r="D219" s="44">
        <v>22</v>
      </c>
      <c r="E219" s="35" t="s">
        <v>2490</v>
      </c>
      <c r="F219" s="45" t="s">
        <v>845</v>
      </c>
      <c r="G219" s="45" t="s">
        <v>2766</v>
      </c>
      <c r="H219" s="45" t="s">
        <v>2844</v>
      </c>
      <c r="I219" s="57" t="str">
        <f t="shared" si="3"/>
        <v>SOLUCIÓN OFTÁLMICA 1.750 MG./5000U.I./0.025 MG.</v>
      </c>
    </row>
    <row r="220" spans="1:9" x14ac:dyDescent="0.25">
      <c r="A220" s="33"/>
      <c r="B220" s="60">
        <v>386</v>
      </c>
      <c r="C220" s="61" t="s">
        <v>867</v>
      </c>
      <c r="D220" s="44">
        <v>22</v>
      </c>
      <c r="E220" s="35" t="s">
        <v>2490</v>
      </c>
      <c r="F220" s="45" t="s">
        <v>2845</v>
      </c>
      <c r="G220" s="45" t="s">
        <v>2787</v>
      </c>
      <c r="H220" s="45" t="s">
        <v>2514</v>
      </c>
      <c r="I220" s="57" t="str">
        <f t="shared" si="3"/>
        <v>CÁPSULAS 100 MG.</v>
      </c>
    </row>
    <row r="221" spans="1:9" x14ac:dyDescent="0.25">
      <c r="A221" s="33"/>
      <c r="B221" s="60">
        <v>387</v>
      </c>
      <c r="C221" s="61" t="s">
        <v>2037</v>
      </c>
      <c r="D221" s="44">
        <v>22</v>
      </c>
      <c r="E221" s="35" t="s">
        <v>2490</v>
      </c>
      <c r="F221" s="45" t="s">
        <v>2280</v>
      </c>
      <c r="G221" s="45" t="s">
        <v>2846</v>
      </c>
      <c r="H221" s="45" t="s">
        <v>2847</v>
      </c>
      <c r="I221" s="57" t="str">
        <f t="shared" si="3"/>
        <v>SOLUCION ORAL 0.01 GM</v>
      </c>
    </row>
    <row r="222" spans="1:9" x14ac:dyDescent="0.25">
      <c r="A222" s="33"/>
      <c r="B222" s="60">
        <v>388</v>
      </c>
      <c r="C222" s="61" t="s">
        <v>871</v>
      </c>
      <c r="D222" s="44">
        <v>22</v>
      </c>
      <c r="E222" s="35" t="s">
        <v>2490</v>
      </c>
      <c r="F222" s="45" t="s">
        <v>872</v>
      </c>
      <c r="G222" s="45" t="s">
        <v>2491</v>
      </c>
      <c r="H222" s="45" t="s">
        <v>2512</v>
      </c>
      <c r="I222" s="57" t="str">
        <f t="shared" si="3"/>
        <v>TABLETAS400 MG.</v>
      </c>
    </row>
    <row r="223" spans="1:9" x14ac:dyDescent="0.25">
      <c r="A223" s="33"/>
      <c r="B223" s="60">
        <v>389</v>
      </c>
      <c r="C223" s="61" t="s">
        <v>1577</v>
      </c>
      <c r="D223" s="44">
        <v>22</v>
      </c>
      <c r="E223" s="35" t="s">
        <v>2490</v>
      </c>
      <c r="F223" s="45" t="s">
        <v>1579</v>
      </c>
      <c r="G223" s="45" t="s">
        <v>2849</v>
      </c>
      <c r="H223" s="45" t="s">
        <v>2520</v>
      </c>
      <c r="I223" s="57" t="str">
        <f t="shared" si="3"/>
        <v>TABLETAS DISPERSABLES5 MG.</v>
      </c>
    </row>
    <row r="224" spans="1:9" x14ac:dyDescent="0.25">
      <c r="A224" s="33"/>
      <c r="B224" s="60">
        <v>390</v>
      </c>
      <c r="C224" s="61" t="s">
        <v>873</v>
      </c>
      <c r="D224" s="44">
        <v>22</v>
      </c>
      <c r="E224" s="35" t="s">
        <v>2490</v>
      </c>
      <c r="F224" s="45" t="s">
        <v>2853</v>
      </c>
      <c r="G224" s="45" t="s">
        <v>2491</v>
      </c>
      <c r="H224" s="45" t="s">
        <v>2561</v>
      </c>
      <c r="I224" s="57" t="str">
        <f t="shared" si="3"/>
        <v>TABLETAS20 MG.</v>
      </c>
    </row>
    <row r="225" spans="1:9" x14ac:dyDescent="0.25">
      <c r="A225" s="33"/>
      <c r="B225" s="60">
        <v>391</v>
      </c>
      <c r="C225" s="61" t="s">
        <v>1585</v>
      </c>
      <c r="D225" s="44">
        <v>22</v>
      </c>
      <c r="E225" s="35" t="s">
        <v>2490</v>
      </c>
      <c r="F225" s="45" t="s">
        <v>1587</v>
      </c>
      <c r="G225" s="45" t="s">
        <v>2506</v>
      </c>
      <c r="H225" s="45" t="s">
        <v>2854</v>
      </c>
      <c r="I225" s="57" t="str">
        <f t="shared" si="3"/>
        <v>SOLUCION INYECTABLE8 MG</v>
      </c>
    </row>
    <row r="226" spans="1:9" x14ac:dyDescent="0.25">
      <c r="A226" s="33"/>
      <c r="B226" s="60">
        <v>392</v>
      </c>
      <c r="C226" s="61" t="s">
        <v>1589</v>
      </c>
      <c r="D226" s="44">
        <v>22</v>
      </c>
      <c r="E226" s="35" t="s">
        <v>2490</v>
      </c>
      <c r="F226" s="45" t="s">
        <v>1587</v>
      </c>
      <c r="G226" s="45" t="s">
        <v>2792</v>
      </c>
      <c r="H226" s="45" t="s">
        <v>2854</v>
      </c>
      <c r="I226" s="57" t="str">
        <f t="shared" si="3"/>
        <v>TABLETA 8 MG</v>
      </c>
    </row>
    <row r="227" spans="1:9" x14ac:dyDescent="0.25">
      <c r="A227" s="33"/>
      <c r="B227" s="60">
        <v>393</v>
      </c>
      <c r="C227" s="61" t="s">
        <v>1592</v>
      </c>
      <c r="D227" s="44">
        <v>22</v>
      </c>
      <c r="E227" s="35" t="s">
        <v>2490</v>
      </c>
      <c r="F227" s="45" t="s">
        <v>1594</v>
      </c>
      <c r="G227" s="45" t="s">
        <v>2524</v>
      </c>
      <c r="H227" s="45" t="s">
        <v>2855</v>
      </c>
      <c r="I227" s="57" t="str">
        <f t="shared" si="3"/>
        <v>CAPSULAS75 MGRS.</v>
      </c>
    </row>
    <row r="228" spans="1:9" x14ac:dyDescent="0.25">
      <c r="A228" s="33"/>
      <c r="B228" s="60">
        <v>394</v>
      </c>
      <c r="C228" s="61" t="s">
        <v>1595</v>
      </c>
      <c r="D228" s="44">
        <v>22</v>
      </c>
      <c r="E228" s="35" t="s">
        <v>2490</v>
      </c>
      <c r="F228" s="45" t="s">
        <v>1597</v>
      </c>
      <c r="G228" s="45" t="s">
        <v>2619</v>
      </c>
      <c r="H228" s="45" t="s">
        <v>2514</v>
      </c>
      <c r="I228" s="57" t="str">
        <f t="shared" si="3"/>
        <v>SOLUCIÓN INYECTABLE 100 MG.</v>
      </c>
    </row>
    <row r="229" spans="1:9" x14ac:dyDescent="0.25">
      <c r="A229" s="33"/>
      <c r="B229" s="60">
        <v>395</v>
      </c>
      <c r="C229" s="61" t="s">
        <v>1599</v>
      </c>
      <c r="D229" s="44">
        <v>22</v>
      </c>
      <c r="E229" s="35" t="s">
        <v>2490</v>
      </c>
      <c r="F229" s="45" t="s">
        <v>1597</v>
      </c>
      <c r="G229" s="45" t="s">
        <v>2619</v>
      </c>
      <c r="H229" s="45" t="s">
        <v>2500</v>
      </c>
      <c r="I229" s="57" t="str">
        <f t="shared" si="3"/>
        <v>SOLUCIÓN INYECTABLE 50 MG.</v>
      </c>
    </row>
    <row r="230" spans="1:9" x14ac:dyDescent="0.25">
      <c r="A230" s="33"/>
      <c r="B230" s="60">
        <v>396</v>
      </c>
      <c r="C230" s="61" t="s">
        <v>1602</v>
      </c>
      <c r="D230" s="44">
        <v>22</v>
      </c>
      <c r="E230" s="35" t="s">
        <v>2490</v>
      </c>
      <c r="F230" s="45" t="s">
        <v>1604</v>
      </c>
      <c r="G230" s="45" t="s">
        <v>2826</v>
      </c>
      <c r="H230" s="45" t="s">
        <v>2492</v>
      </c>
      <c r="I230" s="57" t="str">
        <f t="shared" si="3"/>
        <v>GRAGEAS 300 MG.</v>
      </c>
    </row>
    <row r="231" spans="1:9" x14ac:dyDescent="0.25">
      <c r="A231" s="33"/>
      <c r="B231" s="60">
        <v>399</v>
      </c>
      <c r="C231" s="61" t="s">
        <v>1607</v>
      </c>
      <c r="D231" s="44">
        <v>22</v>
      </c>
      <c r="E231" s="35" t="s">
        <v>2490</v>
      </c>
      <c r="F231" s="45" t="s">
        <v>1609</v>
      </c>
      <c r="G231" s="45" t="s">
        <v>2619</v>
      </c>
      <c r="H231" s="45" t="s">
        <v>2856</v>
      </c>
      <c r="I231" s="57" t="str">
        <f t="shared" si="3"/>
        <v>SOLUCIÓN INYECTABLE 30 MG./5 ML</v>
      </c>
    </row>
    <row r="232" spans="1:9" x14ac:dyDescent="0.25">
      <c r="A232" s="33"/>
      <c r="B232" s="60">
        <v>401</v>
      </c>
      <c r="C232" s="61" t="s">
        <v>882</v>
      </c>
      <c r="D232" s="44">
        <v>22</v>
      </c>
      <c r="E232" s="35" t="s">
        <v>2490</v>
      </c>
      <c r="F232" s="45" t="s">
        <v>2857</v>
      </c>
      <c r="G232" s="45" t="s">
        <v>2826</v>
      </c>
      <c r="H232" s="45" t="s">
        <v>2858</v>
      </c>
      <c r="I232" s="57" t="str">
        <f t="shared" si="3"/>
        <v>GRAGEAS 130 MG./40 MG./25 MG./5 MG.</v>
      </c>
    </row>
    <row r="233" spans="1:9" x14ac:dyDescent="0.25">
      <c r="A233" s="33"/>
      <c r="B233" s="60">
        <v>402</v>
      </c>
      <c r="C233" s="61" t="s">
        <v>891</v>
      </c>
      <c r="D233" s="44">
        <v>22</v>
      </c>
      <c r="E233" s="35" t="s">
        <v>2490</v>
      </c>
      <c r="F233" s="45" t="s">
        <v>2859</v>
      </c>
      <c r="G233" s="45" t="s">
        <v>2493</v>
      </c>
      <c r="H233" s="45" t="s">
        <v>2519</v>
      </c>
      <c r="I233" s="57" t="str">
        <f t="shared" si="3"/>
        <v>TABLETAS 500 MG.</v>
      </c>
    </row>
    <row r="234" spans="1:9" x14ac:dyDescent="0.25">
      <c r="A234" s="33"/>
      <c r="B234" s="60">
        <v>406</v>
      </c>
      <c r="C234" s="61" t="s">
        <v>1615</v>
      </c>
      <c r="D234" s="44">
        <v>22</v>
      </c>
      <c r="E234" s="35" t="s">
        <v>2490</v>
      </c>
      <c r="F234" s="45" t="s">
        <v>2861</v>
      </c>
      <c r="G234" s="45" t="s">
        <v>2493</v>
      </c>
      <c r="H234" s="45" t="s">
        <v>2561</v>
      </c>
      <c r="I234" s="57" t="str">
        <f t="shared" si="3"/>
        <v>TABLETAS 20 MG.</v>
      </c>
    </row>
    <row r="235" spans="1:9" x14ac:dyDescent="0.25">
      <c r="A235" s="33"/>
      <c r="B235" s="60">
        <v>408</v>
      </c>
      <c r="C235" s="61" t="s">
        <v>2067</v>
      </c>
      <c r="D235" s="44">
        <v>22</v>
      </c>
      <c r="E235" s="35" t="s">
        <v>2490</v>
      </c>
      <c r="F235" s="45" t="s">
        <v>8</v>
      </c>
      <c r="G235" s="45" t="s">
        <v>2576</v>
      </c>
      <c r="H235" s="45" t="s">
        <v>2519</v>
      </c>
      <c r="I235" s="57" t="str">
        <f t="shared" si="3"/>
        <v>FRASCO AMPULA500 MG.</v>
      </c>
    </row>
    <row r="236" spans="1:9" x14ac:dyDescent="0.25">
      <c r="A236" s="33"/>
      <c r="B236" s="60">
        <v>409</v>
      </c>
      <c r="C236" s="61" t="s">
        <v>902</v>
      </c>
      <c r="D236" s="44">
        <v>22</v>
      </c>
      <c r="E236" s="35" t="s">
        <v>2490</v>
      </c>
      <c r="F236" s="45" t="s">
        <v>2862</v>
      </c>
      <c r="G236" s="45" t="s">
        <v>2826</v>
      </c>
      <c r="H236" s="45" t="s">
        <v>2512</v>
      </c>
      <c r="I236" s="57" t="str">
        <f t="shared" si="3"/>
        <v>GRAGEAS 400 MG.</v>
      </c>
    </row>
    <row r="237" spans="1:9" x14ac:dyDescent="0.25">
      <c r="A237" s="33"/>
      <c r="B237" s="60">
        <v>410</v>
      </c>
      <c r="C237" s="61" t="s">
        <v>1832</v>
      </c>
      <c r="D237" s="44">
        <v>22</v>
      </c>
      <c r="E237" s="35" t="s">
        <v>2508</v>
      </c>
      <c r="F237" s="45" t="s">
        <v>2863</v>
      </c>
      <c r="G237" s="45" t="s">
        <v>2806</v>
      </c>
      <c r="H237" s="45" t="s">
        <v>2864</v>
      </c>
      <c r="I237" s="57" t="str">
        <f t="shared" si="3"/>
        <v>COMPRIMIDOS 5MG/1.25MG/5MG</v>
      </c>
    </row>
    <row r="238" spans="1:9" x14ac:dyDescent="0.25">
      <c r="A238" s="33"/>
      <c r="B238" s="60">
        <v>411</v>
      </c>
      <c r="C238" s="61" t="s">
        <v>908</v>
      </c>
      <c r="D238" s="44">
        <v>22</v>
      </c>
      <c r="E238" s="35" t="s">
        <v>2490</v>
      </c>
      <c r="F238" s="45" t="s">
        <v>2869</v>
      </c>
      <c r="G238" s="45" t="s">
        <v>2493</v>
      </c>
      <c r="H238" s="45" t="s">
        <v>2558</v>
      </c>
      <c r="I238" s="57" t="str">
        <f t="shared" si="3"/>
        <v>TABLETAS 15 MG.</v>
      </c>
    </row>
    <row r="239" spans="1:9" x14ac:dyDescent="0.25">
      <c r="A239" s="33"/>
      <c r="B239" s="60">
        <v>412</v>
      </c>
      <c r="C239" s="61" t="s">
        <v>1617</v>
      </c>
      <c r="D239" s="44">
        <v>22</v>
      </c>
      <c r="E239" s="35" t="s">
        <v>2490</v>
      </c>
      <c r="F239" s="45" t="s">
        <v>2870</v>
      </c>
      <c r="G239" s="45" t="s">
        <v>2493</v>
      </c>
      <c r="H239" s="45" t="s">
        <v>2871</v>
      </c>
      <c r="I239" s="57" t="str">
        <f t="shared" si="3"/>
        <v>TABLETAS 800 MG.</v>
      </c>
    </row>
    <row r="240" spans="1:9" x14ac:dyDescent="0.25">
      <c r="A240" s="33"/>
      <c r="B240" s="60">
        <v>413</v>
      </c>
      <c r="C240" s="61" t="s">
        <v>1850</v>
      </c>
      <c r="D240" s="44">
        <v>22</v>
      </c>
      <c r="E240" s="35" t="s">
        <v>2490</v>
      </c>
      <c r="F240" s="45" t="s">
        <v>1852</v>
      </c>
      <c r="G240" s="45" t="s">
        <v>2872</v>
      </c>
      <c r="H240" s="45" t="s">
        <v>2814</v>
      </c>
      <c r="I240" s="57" t="str">
        <f t="shared" si="3"/>
        <v xml:space="preserve"> TABLETAS 600 MG.</v>
      </c>
    </row>
    <row r="241" spans="1:9" x14ac:dyDescent="0.25">
      <c r="A241" s="33"/>
      <c r="B241" s="60">
        <v>415</v>
      </c>
      <c r="C241" s="61" t="s">
        <v>2039</v>
      </c>
      <c r="D241" s="44">
        <v>22</v>
      </c>
      <c r="E241" s="35" t="s">
        <v>2490</v>
      </c>
      <c r="F241" s="45" t="s">
        <v>2099</v>
      </c>
      <c r="G241" s="45" t="s">
        <v>2873</v>
      </c>
      <c r="H241" s="45" t="s">
        <v>2874</v>
      </c>
      <c r="I241" s="57" t="str">
        <f t="shared" si="3"/>
        <v>POMADA5 GM./1 GM</v>
      </c>
    </row>
    <row r="242" spans="1:9" x14ac:dyDescent="0.25">
      <c r="A242" s="33"/>
      <c r="B242" s="60">
        <v>418</v>
      </c>
      <c r="C242" s="61" t="s">
        <v>918</v>
      </c>
      <c r="D242" s="44">
        <v>22</v>
      </c>
      <c r="E242" s="35" t="s">
        <v>2490</v>
      </c>
      <c r="F242" s="45" t="s">
        <v>2875</v>
      </c>
      <c r="G242" s="45" t="s">
        <v>2766</v>
      </c>
      <c r="H242" s="45" t="s">
        <v>2876</v>
      </c>
      <c r="I242" s="57" t="str">
        <f t="shared" si="3"/>
        <v>SOLUCIÓN OFTÁLMICA 5% /5 ML.</v>
      </c>
    </row>
    <row r="243" spans="1:9" x14ac:dyDescent="0.25">
      <c r="A243" s="33"/>
      <c r="B243" s="60">
        <v>420</v>
      </c>
      <c r="C243" s="61" t="s">
        <v>925</v>
      </c>
      <c r="D243" s="44">
        <v>22</v>
      </c>
      <c r="E243" s="35" t="s">
        <v>2490</v>
      </c>
      <c r="F243" s="45" t="s">
        <v>2877</v>
      </c>
      <c r="G243" s="45" t="s">
        <v>2491</v>
      </c>
      <c r="H243" s="45" t="s">
        <v>2520</v>
      </c>
      <c r="I243" s="57" t="str">
        <f t="shared" si="3"/>
        <v>TABLETAS5 MG.</v>
      </c>
    </row>
    <row r="244" spans="1:9" x14ac:dyDescent="0.25">
      <c r="A244" s="33"/>
      <c r="B244" s="60">
        <v>421</v>
      </c>
      <c r="C244" s="61" t="s">
        <v>927</v>
      </c>
      <c r="D244" s="44">
        <v>22</v>
      </c>
      <c r="E244" s="35" t="s">
        <v>2490</v>
      </c>
      <c r="F244" s="45" t="s">
        <v>2877</v>
      </c>
      <c r="G244" s="45" t="s">
        <v>2493</v>
      </c>
      <c r="H244" s="45" t="s">
        <v>2500</v>
      </c>
      <c r="I244" s="57" t="str">
        <f t="shared" si="3"/>
        <v>TABLETAS 50 MG.</v>
      </c>
    </row>
    <row r="245" spans="1:9" x14ac:dyDescent="0.25">
      <c r="A245" s="33"/>
      <c r="B245" s="60">
        <v>422</v>
      </c>
      <c r="C245" s="61" t="s">
        <v>930</v>
      </c>
      <c r="D245" s="44">
        <v>22</v>
      </c>
      <c r="E245" s="35" t="s">
        <v>2490</v>
      </c>
      <c r="F245" s="45" t="s">
        <v>931</v>
      </c>
      <c r="G245" s="45" t="s">
        <v>2787</v>
      </c>
      <c r="H245" s="45" t="s">
        <v>2613</v>
      </c>
      <c r="I245" s="57" t="str">
        <f t="shared" si="3"/>
        <v>CÁPSULAS 150 MG.</v>
      </c>
    </row>
    <row r="246" spans="1:9" x14ac:dyDescent="0.25">
      <c r="A246" s="33"/>
      <c r="B246" s="60">
        <v>423</v>
      </c>
      <c r="C246" s="61" t="s">
        <v>932</v>
      </c>
      <c r="D246" s="44">
        <v>22</v>
      </c>
      <c r="E246" s="35" t="s">
        <v>2490</v>
      </c>
      <c r="F246" s="45" t="s">
        <v>931</v>
      </c>
      <c r="G246" s="45" t="s">
        <v>2787</v>
      </c>
      <c r="H246" s="45" t="s">
        <v>2627</v>
      </c>
      <c r="I246" s="57" t="str">
        <f t="shared" si="3"/>
        <v>CÁPSULAS 75 MG.</v>
      </c>
    </row>
    <row r="247" spans="1:9" x14ac:dyDescent="0.25">
      <c r="A247" s="33"/>
      <c r="B247" s="60">
        <v>427</v>
      </c>
      <c r="C247" s="61" t="s">
        <v>945</v>
      </c>
      <c r="D247" s="44">
        <v>22</v>
      </c>
      <c r="E247" s="35" t="s">
        <v>2490</v>
      </c>
      <c r="F247" s="45" t="s">
        <v>947</v>
      </c>
      <c r="G247" s="45" t="s">
        <v>2493</v>
      </c>
      <c r="H247" s="45" t="s">
        <v>2526</v>
      </c>
      <c r="I247" s="57" t="str">
        <f t="shared" si="3"/>
        <v>TABLETAS 40 MG.</v>
      </c>
    </row>
    <row r="248" spans="1:9" x14ac:dyDescent="0.25">
      <c r="A248" s="33"/>
      <c r="B248" s="60">
        <v>428</v>
      </c>
      <c r="C248" s="61" t="s">
        <v>948</v>
      </c>
      <c r="D248" s="44">
        <v>22</v>
      </c>
      <c r="E248" s="35" t="s">
        <v>2490</v>
      </c>
      <c r="F248" s="45" t="s">
        <v>2878</v>
      </c>
      <c r="G248" s="45" t="s">
        <v>2493</v>
      </c>
      <c r="H248" s="45" t="s">
        <v>2597</v>
      </c>
      <c r="I248" s="57" t="str">
        <f t="shared" si="3"/>
        <v>TABLETAS 10 MG.</v>
      </c>
    </row>
    <row r="249" spans="1:9" x14ac:dyDescent="0.25">
      <c r="A249" s="33"/>
      <c r="B249" s="60">
        <v>430</v>
      </c>
      <c r="C249" s="61" t="s">
        <v>950</v>
      </c>
      <c r="D249" s="44">
        <v>22</v>
      </c>
      <c r="E249" s="35" t="s">
        <v>2490</v>
      </c>
      <c r="F249" s="45" t="s">
        <v>2879</v>
      </c>
      <c r="G249" s="45" t="s">
        <v>2880</v>
      </c>
      <c r="H249" s="45" t="s">
        <v>2881</v>
      </c>
      <c r="I249" s="57" t="str">
        <f t="shared" si="3"/>
        <v>POLVO 49.70 GM./100 GM.</v>
      </c>
    </row>
    <row r="250" spans="1:9" x14ac:dyDescent="0.25">
      <c r="A250" s="33"/>
      <c r="B250" s="60">
        <v>431</v>
      </c>
      <c r="C250" s="61" t="s">
        <v>1631</v>
      </c>
      <c r="D250" s="44">
        <v>22</v>
      </c>
      <c r="E250" s="35" t="s">
        <v>2490</v>
      </c>
      <c r="F250" s="45" t="s">
        <v>2882</v>
      </c>
      <c r="G250" s="45" t="s">
        <v>2493</v>
      </c>
      <c r="H250" s="45" t="s">
        <v>2514</v>
      </c>
      <c r="I250" s="57" t="str">
        <f t="shared" si="3"/>
        <v>TABLETAS 100 MG.</v>
      </c>
    </row>
    <row r="251" spans="1:9" x14ac:dyDescent="0.25">
      <c r="A251" s="33"/>
      <c r="B251" s="60">
        <v>433</v>
      </c>
      <c r="C251" s="61" t="s">
        <v>956</v>
      </c>
      <c r="D251" s="44">
        <v>22</v>
      </c>
      <c r="E251" s="35" t="s">
        <v>2490</v>
      </c>
      <c r="F251" s="45" t="s">
        <v>2883</v>
      </c>
      <c r="G251" s="45" t="s">
        <v>2493</v>
      </c>
      <c r="H251" s="45" t="s">
        <v>2615</v>
      </c>
      <c r="I251" s="57" t="str">
        <f t="shared" si="3"/>
        <v>TABLETAS 60 MG.</v>
      </c>
    </row>
    <row r="252" spans="1:9" x14ac:dyDescent="0.25">
      <c r="A252" s="33"/>
      <c r="B252" s="60">
        <v>435</v>
      </c>
      <c r="C252" s="61" t="s">
        <v>963</v>
      </c>
      <c r="D252" s="44">
        <v>22</v>
      </c>
      <c r="E252" s="35" t="s">
        <v>2490</v>
      </c>
      <c r="F252" s="45" t="s">
        <v>2884</v>
      </c>
      <c r="G252" s="45" t="s">
        <v>2493</v>
      </c>
      <c r="H252" s="45" t="s">
        <v>2589</v>
      </c>
      <c r="I252" s="57" t="str">
        <f t="shared" si="3"/>
        <v>TABLETAS 2.5 MG</v>
      </c>
    </row>
    <row r="253" spans="1:9" x14ac:dyDescent="0.25">
      <c r="A253" s="33"/>
      <c r="B253" s="60">
        <v>437</v>
      </c>
      <c r="C253" s="61" t="s">
        <v>1530</v>
      </c>
      <c r="D253" s="44">
        <v>22</v>
      </c>
      <c r="E253" s="35" t="s">
        <v>2490</v>
      </c>
      <c r="F253" s="45" t="s">
        <v>2885</v>
      </c>
      <c r="G253" s="45" t="s">
        <v>2696</v>
      </c>
      <c r="H253" s="45" t="s">
        <v>2596</v>
      </c>
      <c r="I253" s="57" t="str">
        <f t="shared" si="3"/>
        <v>TABLETAS, ORAL1 MG</v>
      </c>
    </row>
    <row r="254" spans="1:9" x14ac:dyDescent="0.25">
      <c r="A254" s="33"/>
      <c r="B254" s="60">
        <v>440</v>
      </c>
      <c r="C254" s="61" t="s">
        <v>2068</v>
      </c>
      <c r="D254" s="44">
        <v>22</v>
      </c>
      <c r="E254" s="35" t="s">
        <v>2508</v>
      </c>
      <c r="F254" s="45" t="s">
        <v>1937</v>
      </c>
      <c r="G254" s="45" t="s">
        <v>2602</v>
      </c>
      <c r="H254" s="45" t="s">
        <v>2886</v>
      </c>
      <c r="I254" s="57" t="str">
        <f t="shared" si="3"/>
        <v xml:space="preserve"> TABLETAS2MG.</v>
      </c>
    </row>
    <row r="255" spans="1:9" x14ac:dyDescent="0.25">
      <c r="A255" s="33"/>
      <c r="B255" s="60">
        <v>441</v>
      </c>
      <c r="C255" s="61" t="s">
        <v>1648</v>
      </c>
      <c r="D255" s="44">
        <v>22</v>
      </c>
      <c r="E255" s="35" t="s">
        <v>2490</v>
      </c>
      <c r="F255" s="45" t="s">
        <v>1647</v>
      </c>
      <c r="G255" s="45" t="s">
        <v>2493</v>
      </c>
      <c r="H255" s="45" t="s">
        <v>2553</v>
      </c>
      <c r="I255" s="57" t="str">
        <f t="shared" si="3"/>
        <v>TABLETAS 1 MG.</v>
      </c>
    </row>
    <row r="256" spans="1:9" x14ac:dyDescent="0.25">
      <c r="A256" s="33"/>
      <c r="B256" s="60">
        <v>442</v>
      </c>
      <c r="C256" s="61" t="s">
        <v>1650</v>
      </c>
      <c r="D256" s="44">
        <v>22</v>
      </c>
      <c r="E256" s="35" t="s">
        <v>2490</v>
      </c>
      <c r="F256" s="45" t="s">
        <v>1647</v>
      </c>
      <c r="G256" s="45" t="s">
        <v>2491</v>
      </c>
      <c r="H256" s="45" t="s">
        <v>2588</v>
      </c>
      <c r="I256" s="57" t="str">
        <f t="shared" si="3"/>
        <v>TABLETAS2 MG.</v>
      </c>
    </row>
    <row r="257" spans="1:9" x14ac:dyDescent="0.25">
      <c r="A257" s="33"/>
      <c r="B257" s="60">
        <v>445</v>
      </c>
      <c r="C257" s="61" t="s">
        <v>1657</v>
      </c>
      <c r="D257" s="44">
        <v>22</v>
      </c>
      <c r="E257" s="35" t="s">
        <v>2490</v>
      </c>
      <c r="F257" s="45" t="s">
        <v>1659</v>
      </c>
      <c r="G257" s="45" t="s">
        <v>2619</v>
      </c>
      <c r="H257" s="45" t="s">
        <v>2887</v>
      </c>
      <c r="I257" s="57" t="str">
        <f t="shared" si="3"/>
        <v>SOLUCIÓN INYECTABLE 100 MG./10 ML</v>
      </c>
    </row>
    <row r="258" spans="1:9" x14ac:dyDescent="0.25">
      <c r="A258" s="33"/>
      <c r="B258" s="60">
        <v>446</v>
      </c>
      <c r="C258" s="61" t="s">
        <v>1660</v>
      </c>
      <c r="D258" s="44">
        <v>22</v>
      </c>
      <c r="E258" s="35" t="s">
        <v>2490</v>
      </c>
      <c r="F258" s="45" t="s">
        <v>1659</v>
      </c>
      <c r="G258" s="45" t="s">
        <v>2619</v>
      </c>
      <c r="H258" s="45" t="s">
        <v>2888</v>
      </c>
      <c r="I258" s="57" t="str">
        <f t="shared" ref="I258:I321" si="4">G258&amp;H258</f>
        <v>SOLUCIÓN INYECTABLE 500 MG. /50 ML</v>
      </c>
    </row>
    <row r="259" spans="1:9" x14ac:dyDescent="0.25">
      <c r="A259" s="33"/>
      <c r="B259" s="60">
        <v>447</v>
      </c>
      <c r="C259" s="61" t="s">
        <v>1800</v>
      </c>
      <c r="D259" s="44">
        <v>22</v>
      </c>
      <c r="E259" s="35" t="s">
        <v>2490</v>
      </c>
      <c r="F259" s="45" t="s">
        <v>1802</v>
      </c>
      <c r="G259" s="45" t="s">
        <v>2806</v>
      </c>
      <c r="H259" s="45" t="s">
        <v>2889</v>
      </c>
      <c r="I259" s="57" t="str">
        <f t="shared" si="4"/>
        <v>COMPRIMIDOS 20 MG</v>
      </c>
    </row>
    <row r="260" spans="1:9" x14ac:dyDescent="0.25">
      <c r="A260" s="33"/>
      <c r="B260" s="60">
        <v>448</v>
      </c>
      <c r="C260" s="61" t="s">
        <v>1665</v>
      </c>
      <c r="D260" s="44">
        <v>22</v>
      </c>
      <c r="E260" s="35" t="s">
        <v>2490</v>
      </c>
      <c r="F260" s="45" t="s">
        <v>1667</v>
      </c>
      <c r="G260" s="45" t="s">
        <v>2619</v>
      </c>
      <c r="H260" s="45" t="s">
        <v>2891</v>
      </c>
      <c r="I260" s="57" t="str">
        <f t="shared" si="4"/>
        <v>SOLUCIÓN INYECTABLE 250 MCG.</v>
      </c>
    </row>
    <row r="261" spans="1:9" x14ac:dyDescent="0.25">
      <c r="A261" s="33"/>
      <c r="B261" s="60">
        <v>449</v>
      </c>
      <c r="C261" s="61" t="s">
        <v>981</v>
      </c>
      <c r="D261" s="44">
        <v>22</v>
      </c>
      <c r="E261" s="35" t="s">
        <v>2490</v>
      </c>
      <c r="F261" s="45" t="s">
        <v>2892</v>
      </c>
      <c r="G261" s="45" t="s">
        <v>2493</v>
      </c>
      <c r="H261" s="45" t="s">
        <v>2561</v>
      </c>
      <c r="I261" s="57" t="str">
        <f t="shared" si="4"/>
        <v>TABLETAS 20 MG.</v>
      </c>
    </row>
    <row r="262" spans="1:9" x14ac:dyDescent="0.25">
      <c r="A262" s="33"/>
      <c r="B262" s="60">
        <v>454</v>
      </c>
      <c r="C262" s="61" t="s">
        <v>991</v>
      </c>
      <c r="D262" s="44">
        <v>22</v>
      </c>
      <c r="E262" s="35" t="s">
        <v>2490</v>
      </c>
      <c r="F262" s="45" t="s">
        <v>993</v>
      </c>
      <c r="G262" s="45" t="s">
        <v>3124</v>
      </c>
      <c r="H262" s="45" t="s">
        <v>2893</v>
      </c>
      <c r="I262" s="57" t="str">
        <f t="shared" si="4"/>
        <v xml:space="preserve"> FRASCO/60 MILILITRO, ORAL0.040G/0.150G.</v>
      </c>
    </row>
    <row r="263" spans="1:9" x14ac:dyDescent="0.25">
      <c r="A263" s="33"/>
      <c r="B263" s="60">
        <v>457</v>
      </c>
      <c r="C263" s="61" t="s">
        <v>1677</v>
      </c>
      <c r="D263" s="44">
        <v>22</v>
      </c>
      <c r="E263" s="35" t="s">
        <v>2490</v>
      </c>
      <c r="F263" s="45" t="s">
        <v>2894</v>
      </c>
      <c r="G263" s="45" t="s">
        <v>2491</v>
      </c>
      <c r="H263" s="45" t="s">
        <v>2520</v>
      </c>
      <c r="I263" s="57" t="str">
        <f t="shared" si="4"/>
        <v>TABLETAS5 MG.</v>
      </c>
    </row>
    <row r="264" spans="1:9" x14ac:dyDescent="0.25">
      <c r="A264" s="33"/>
      <c r="B264" s="60">
        <v>458</v>
      </c>
      <c r="C264" s="61" t="s">
        <v>1680</v>
      </c>
      <c r="D264" s="44">
        <v>22</v>
      </c>
      <c r="E264" s="35" t="s">
        <v>2490</v>
      </c>
      <c r="F264" s="45" t="s">
        <v>2895</v>
      </c>
      <c r="G264" s="45" t="s">
        <v>2493</v>
      </c>
      <c r="H264" s="45" t="s">
        <v>2896</v>
      </c>
      <c r="I264" s="57" t="str">
        <f t="shared" si="4"/>
        <v>TABLETAS 5 MG./ 1000 MG</v>
      </c>
    </row>
    <row r="265" spans="1:9" x14ac:dyDescent="0.25">
      <c r="A265" s="33"/>
      <c r="B265" s="60">
        <v>460</v>
      </c>
      <c r="C265" s="61" t="s">
        <v>1001</v>
      </c>
      <c r="D265" s="44">
        <v>22</v>
      </c>
      <c r="E265" s="35" t="s">
        <v>2490</v>
      </c>
      <c r="F265" s="45" t="s">
        <v>1003</v>
      </c>
      <c r="G265" s="45" t="s">
        <v>2499</v>
      </c>
      <c r="H265" s="45" t="s">
        <v>2897</v>
      </c>
      <c r="I265" s="57" t="str">
        <f t="shared" si="4"/>
        <v>COMPRIMIDOS187 MG.</v>
      </c>
    </row>
    <row r="266" spans="1:9" x14ac:dyDescent="0.25">
      <c r="A266" s="33"/>
      <c r="B266" s="60">
        <v>461</v>
      </c>
      <c r="C266" s="61" t="s">
        <v>1004</v>
      </c>
      <c r="D266" s="44">
        <v>22</v>
      </c>
      <c r="E266" s="35" t="s">
        <v>2490</v>
      </c>
      <c r="F266" s="45" t="s">
        <v>2898</v>
      </c>
      <c r="G266" s="45" t="s">
        <v>2491</v>
      </c>
      <c r="H266" s="45" t="s">
        <v>2500</v>
      </c>
      <c r="I266" s="57" t="str">
        <f t="shared" si="4"/>
        <v>TABLETAS50 MG.</v>
      </c>
    </row>
    <row r="267" spans="1:9" x14ac:dyDescent="0.25">
      <c r="A267" s="33"/>
      <c r="B267" s="60">
        <v>463</v>
      </c>
      <c r="C267" s="61" t="s">
        <v>1010</v>
      </c>
      <c r="D267" s="44">
        <v>22</v>
      </c>
      <c r="E267" s="35" t="s">
        <v>2490</v>
      </c>
      <c r="F267" s="45" t="s">
        <v>2899</v>
      </c>
      <c r="G267" s="45" t="s">
        <v>2491</v>
      </c>
      <c r="H267" s="45" t="s">
        <v>2500</v>
      </c>
      <c r="I267" s="57" t="str">
        <f t="shared" si="4"/>
        <v>TABLETAS50 MG.</v>
      </c>
    </row>
    <row r="268" spans="1:9" x14ac:dyDescent="0.25">
      <c r="A268" s="33"/>
      <c r="B268" s="60">
        <v>464</v>
      </c>
      <c r="C268" s="61" t="s">
        <v>1007</v>
      </c>
      <c r="D268" s="44">
        <v>22</v>
      </c>
      <c r="E268" s="35" t="s">
        <v>2490</v>
      </c>
      <c r="F268" s="45" t="s">
        <v>2900</v>
      </c>
      <c r="G268" s="45" t="s">
        <v>2493</v>
      </c>
      <c r="H268" s="45" t="s">
        <v>2561</v>
      </c>
      <c r="I268" s="57" t="str">
        <f t="shared" si="4"/>
        <v>TABLETAS 20 MG.</v>
      </c>
    </row>
    <row r="269" spans="1:9" x14ac:dyDescent="0.25">
      <c r="A269" s="33"/>
      <c r="B269" s="60">
        <v>467</v>
      </c>
      <c r="C269" s="61" t="s">
        <v>1997</v>
      </c>
      <c r="D269" s="44">
        <v>22</v>
      </c>
      <c r="E269" s="35" t="s">
        <v>2490</v>
      </c>
      <c r="F269" s="45" t="s">
        <v>1999</v>
      </c>
      <c r="G269" s="45" t="s">
        <v>2901</v>
      </c>
      <c r="H269" s="45" t="s">
        <v>2902</v>
      </c>
      <c r="I269" s="57" t="str">
        <f t="shared" si="4"/>
        <v xml:space="preserve"> CARTUCHO5.3 MG 16 U.I. </v>
      </c>
    </row>
    <row r="270" spans="1:9" x14ac:dyDescent="0.25">
      <c r="A270" s="33"/>
      <c r="B270" s="60">
        <v>468</v>
      </c>
      <c r="C270" s="61" t="s">
        <v>1811</v>
      </c>
      <c r="D270" s="44">
        <v>22</v>
      </c>
      <c r="E270" s="35" t="s">
        <v>2508</v>
      </c>
      <c r="F270" s="45" t="s">
        <v>1813</v>
      </c>
      <c r="G270" s="45" t="s">
        <v>2499</v>
      </c>
      <c r="H270" s="45" t="s">
        <v>2545</v>
      </c>
      <c r="I270" s="57" t="str">
        <f t="shared" si="4"/>
        <v>COMPRIMIDOS200 MG.</v>
      </c>
    </row>
    <row r="271" spans="1:9" x14ac:dyDescent="0.25">
      <c r="A271" s="33"/>
      <c r="B271" s="60">
        <v>470</v>
      </c>
      <c r="C271" s="61" t="s">
        <v>1026</v>
      </c>
      <c r="D271" s="44">
        <v>22</v>
      </c>
      <c r="E271" s="35" t="s">
        <v>2490</v>
      </c>
      <c r="F271" s="45" t="s">
        <v>2903</v>
      </c>
      <c r="G271" s="45" t="s">
        <v>2696</v>
      </c>
      <c r="H271" s="45" t="s">
        <v>2904</v>
      </c>
      <c r="I271" s="57" t="str">
        <f t="shared" si="4"/>
        <v>TABLETAS, ORAL200MG</v>
      </c>
    </row>
    <row r="272" spans="1:9" x14ac:dyDescent="0.25">
      <c r="A272" s="33"/>
      <c r="B272" s="60">
        <v>471</v>
      </c>
      <c r="C272" s="61" t="s">
        <v>1689</v>
      </c>
      <c r="D272" s="44">
        <v>22</v>
      </c>
      <c r="E272" s="35" t="s">
        <v>2490</v>
      </c>
      <c r="F272" s="45" t="s">
        <v>1691</v>
      </c>
      <c r="G272" s="45" t="s">
        <v>2524</v>
      </c>
      <c r="H272" s="45" t="s">
        <v>2596</v>
      </c>
      <c r="I272" s="57" t="str">
        <f t="shared" si="4"/>
        <v>CAPSULAS1 MG</v>
      </c>
    </row>
    <row r="273" spans="1:9" x14ac:dyDescent="0.25">
      <c r="A273" s="33"/>
      <c r="B273" s="60">
        <v>473</v>
      </c>
      <c r="C273" s="61" t="s">
        <v>1694</v>
      </c>
      <c r="D273" s="44">
        <v>22</v>
      </c>
      <c r="E273" s="35" t="s">
        <v>2490</v>
      </c>
      <c r="F273" s="45" t="s">
        <v>1696</v>
      </c>
      <c r="G273" s="45" t="s">
        <v>2493</v>
      </c>
      <c r="H273" s="45" t="s">
        <v>2514</v>
      </c>
      <c r="I273" s="57" t="str">
        <f t="shared" si="4"/>
        <v>TABLETAS 100 MG.</v>
      </c>
    </row>
    <row r="274" spans="1:9" x14ac:dyDescent="0.25">
      <c r="A274" s="33"/>
      <c r="B274" s="60">
        <v>474</v>
      </c>
      <c r="C274" s="61" t="s">
        <v>1697</v>
      </c>
      <c r="D274" s="44">
        <v>22</v>
      </c>
      <c r="E274" s="35" t="s">
        <v>2490</v>
      </c>
      <c r="F274" s="45" t="s">
        <v>2905</v>
      </c>
      <c r="G274" s="45" t="s">
        <v>2491</v>
      </c>
      <c r="H274" s="45" t="s">
        <v>2561</v>
      </c>
      <c r="I274" s="57" t="str">
        <f t="shared" si="4"/>
        <v>TABLETAS20 MG.</v>
      </c>
    </row>
    <row r="275" spans="1:9" x14ac:dyDescent="0.25">
      <c r="A275" s="33"/>
      <c r="B275" s="60">
        <v>475</v>
      </c>
      <c r="C275" s="61" t="s">
        <v>1700</v>
      </c>
      <c r="D275" s="44">
        <v>22</v>
      </c>
      <c r="E275" s="35" t="s">
        <v>2490</v>
      </c>
      <c r="F275" s="45" t="s">
        <v>2906</v>
      </c>
      <c r="G275" s="45" t="s">
        <v>2787</v>
      </c>
      <c r="H275" s="45" t="s">
        <v>2907</v>
      </c>
      <c r="I275" s="57" t="str">
        <f t="shared" si="4"/>
        <v>CÁPSULAS 0.4 MG</v>
      </c>
    </row>
    <row r="276" spans="1:9" x14ac:dyDescent="0.25">
      <c r="A276" s="33"/>
      <c r="B276" s="60">
        <v>476</v>
      </c>
      <c r="C276" s="61" t="s">
        <v>1703</v>
      </c>
      <c r="D276" s="44">
        <v>22</v>
      </c>
      <c r="E276" s="35" t="s">
        <v>2490</v>
      </c>
      <c r="F276" s="45" t="s">
        <v>2908</v>
      </c>
      <c r="G276" s="45" t="s">
        <v>2493</v>
      </c>
      <c r="H276" s="45" t="s">
        <v>2690</v>
      </c>
      <c r="I276" s="57" t="str">
        <f t="shared" si="4"/>
        <v>TABLETAS 80 MG.</v>
      </c>
    </row>
    <row r="277" spans="1:9" x14ac:dyDescent="0.25">
      <c r="A277" s="33"/>
      <c r="B277" s="60">
        <v>484</v>
      </c>
      <c r="C277" s="61" t="s">
        <v>1049</v>
      </c>
      <c r="D277" s="44">
        <v>22</v>
      </c>
      <c r="E277" s="35" t="s">
        <v>2490</v>
      </c>
      <c r="F277" s="45" t="s">
        <v>2909</v>
      </c>
      <c r="G277" s="45" t="s">
        <v>2619</v>
      </c>
      <c r="H277" s="45" t="s">
        <v>2910</v>
      </c>
      <c r="I277" s="57" t="str">
        <f t="shared" si="4"/>
        <v>SOLUCIÓN INYECTABLE 100 MG./100 MG./5,000 MCG./75 MG.</v>
      </c>
    </row>
    <row r="278" spans="1:9" x14ac:dyDescent="0.25">
      <c r="A278" s="33"/>
      <c r="B278" s="60">
        <v>490</v>
      </c>
      <c r="C278" s="61" t="s">
        <v>2945</v>
      </c>
      <c r="D278" s="44">
        <v>22</v>
      </c>
      <c r="E278" s="35" t="s">
        <v>2490</v>
      </c>
      <c r="F278" s="45" t="s">
        <v>1772</v>
      </c>
      <c r="G278" s="45" t="s">
        <v>2493</v>
      </c>
      <c r="H278" s="45" t="s">
        <v>2555</v>
      </c>
      <c r="I278" s="57" t="str">
        <f t="shared" si="4"/>
        <v>TABLETAS 5MG</v>
      </c>
    </row>
    <row r="279" spans="1:9" x14ac:dyDescent="0.25">
      <c r="A279" s="33"/>
      <c r="B279" s="60">
        <v>491</v>
      </c>
      <c r="C279" s="61" t="s">
        <v>1718</v>
      </c>
      <c r="D279" s="44">
        <v>22</v>
      </c>
      <c r="E279" s="35" t="s">
        <v>2490</v>
      </c>
      <c r="F279" s="45" t="s">
        <v>1720</v>
      </c>
      <c r="G279" s="45" t="s">
        <v>2491</v>
      </c>
      <c r="H279" s="45" t="s">
        <v>2588</v>
      </c>
      <c r="I279" s="57" t="str">
        <f t="shared" si="4"/>
        <v>TABLETAS2 MG.</v>
      </c>
    </row>
    <row r="280" spans="1:9" x14ac:dyDescent="0.25">
      <c r="A280" s="33"/>
      <c r="B280" s="60">
        <v>492</v>
      </c>
      <c r="C280" s="61" t="s">
        <v>1721</v>
      </c>
      <c r="D280" s="44">
        <v>22</v>
      </c>
      <c r="E280" s="35" t="s">
        <v>2490</v>
      </c>
      <c r="F280" s="45" t="s">
        <v>1723</v>
      </c>
      <c r="G280" s="45" t="s">
        <v>2493</v>
      </c>
      <c r="H280" s="45" t="s">
        <v>2527</v>
      </c>
      <c r="I280" s="57" t="str">
        <f t="shared" si="4"/>
        <v>TABLETAS 25 MG.</v>
      </c>
    </row>
    <row r="281" spans="1:9" x14ac:dyDescent="0.25">
      <c r="A281" s="33"/>
      <c r="B281" s="60">
        <v>496</v>
      </c>
      <c r="C281" s="61" t="s">
        <v>1074</v>
      </c>
      <c r="D281" s="44">
        <v>22</v>
      </c>
      <c r="E281" s="35" t="s">
        <v>2490</v>
      </c>
      <c r="F281" s="45" t="s">
        <v>2912</v>
      </c>
      <c r="G281" s="45" t="s">
        <v>2538</v>
      </c>
      <c r="H281" s="45" t="s">
        <v>2913</v>
      </c>
      <c r="I281" s="57" t="str">
        <f t="shared" si="4"/>
        <v>SOLUCIÓN ORAL 100 MG./1 ML</v>
      </c>
    </row>
    <row r="282" spans="1:9" x14ac:dyDescent="0.25">
      <c r="A282" s="33"/>
      <c r="B282" s="60">
        <v>499</v>
      </c>
      <c r="C282" s="61" t="s">
        <v>1726</v>
      </c>
      <c r="D282" s="44">
        <v>22</v>
      </c>
      <c r="E282" s="35" t="s">
        <v>2490</v>
      </c>
      <c r="F282" s="45" t="s">
        <v>1728</v>
      </c>
      <c r="G282" s="45" t="s">
        <v>2619</v>
      </c>
      <c r="H282" s="45" t="s">
        <v>2914</v>
      </c>
      <c r="I282" s="57" t="str">
        <f t="shared" si="4"/>
        <v>SOLUCIÓN INYECTABLE 440 MG.</v>
      </c>
    </row>
    <row r="283" spans="1:9" x14ac:dyDescent="0.25">
      <c r="A283" s="33"/>
      <c r="B283" s="60">
        <v>503</v>
      </c>
      <c r="C283" s="61" t="s">
        <v>1084</v>
      </c>
      <c r="D283" s="44">
        <v>22</v>
      </c>
      <c r="E283" s="35" t="s">
        <v>2490</v>
      </c>
      <c r="F283" s="45" t="s">
        <v>1086</v>
      </c>
      <c r="G283" s="45" t="s">
        <v>2806</v>
      </c>
      <c r="H283" s="45" t="s">
        <v>2917</v>
      </c>
      <c r="I283" s="57" t="str">
        <f t="shared" si="4"/>
        <v>COMPRIMIDOS 80 MG./400 MG</v>
      </c>
    </row>
    <row r="284" spans="1:9" x14ac:dyDescent="0.25">
      <c r="A284" s="33"/>
      <c r="B284" s="60">
        <v>504</v>
      </c>
      <c r="C284" s="61" t="s">
        <v>2044</v>
      </c>
      <c r="D284" s="44">
        <v>22</v>
      </c>
      <c r="E284" s="35" t="s">
        <v>2490</v>
      </c>
      <c r="F284" s="45" t="s">
        <v>2918</v>
      </c>
      <c r="G284" s="45" t="s">
        <v>2806</v>
      </c>
      <c r="H284" s="45" t="s">
        <v>2919</v>
      </c>
      <c r="I284" s="57" t="str">
        <f t="shared" si="4"/>
        <v>COMPRIMIDOS 160 MG./800 MG</v>
      </c>
    </row>
    <row r="285" spans="1:9" x14ac:dyDescent="0.25">
      <c r="A285" s="33"/>
      <c r="B285" s="60">
        <v>509</v>
      </c>
      <c r="C285" s="61" t="s">
        <v>1738</v>
      </c>
      <c r="D285" s="44">
        <v>22</v>
      </c>
      <c r="E285" s="35" t="s">
        <v>2490</v>
      </c>
      <c r="F285" s="45" t="s">
        <v>1740</v>
      </c>
      <c r="G285" s="45" t="s">
        <v>3098</v>
      </c>
      <c r="H285" s="45" t="s">
        <v>2922</v>
      </c>
      <c r="I285" s="57" t="str">
        <f t="shared" si="4"/>
        <v>COMPRIMIDOS, ORAL450MG</v>
      </c>
    </row>
    <row r="286" spans="1:9" x14ac:dyDescent="0.25">
      <c r="A286" s="33"/>
      <c r="B286" s="60">
        <v>510</v>
      </c>
      <c r="C286" s="61" t="s">
        <v>1093</v>
      </c>
      <c r="D286" s="44">
        <v>22</v>
      </c>
      <c r="E286" s="35" t="s">
        <v>2490</v>
      </c>
      <c r="F286" s="45" t="s">
        <v>1095</v>
      </c>
      <c r="G286" s="45" t="s">
        <v>2923</v>
      </c>
      <c r="H286" s="45" t="s">
        <v>2924</v>
      </c>
      <c r="I286" s="57" t="str">
        <f t="shared" si="4"/>
        <v>SUSPENSION, ORA4 G./100 ML.</v>
      </c>
    </row>
    <row r="287" spans="1:9" x14ac:dyDescent="0.25">
      <c r="A287" s="33"/>
      <c r="B287" s="60">
        <v>512</v>
      </c>
      <c r="C287" s="61" t="s">
        <v>1742</v>
      </c>
      <c r="D287" s="44">
        <v>22</v>
      </c>
      <c r="E287" s="35" t="s">
        <v>2490</v>
      </c>
      <c r="F287" s="45" t="s">
        <v>2925</v>
      </c>
      <c r="G287" s="45" t="s">
        <v>2491</v>
      </c>
      <c r="H287" s="45" t="s">
        <v>2926</v>
      </c>
      <c r="I287" s="57" t="str">
        <f t="shared" si="4"/>
        <v>TABLETAS160 MG.</v>
      </c>
    </row>
    <row r="288" spans="1:9" x14ac:dyDescent="0.25">
      <c r="A288" s="33"/>
      <c r="B288" s="60">
        <v>514</v>
      </c>
      <c r="C288" s="61" t="s">
        <v>1099</v>
      </c>
      <c r="D288" s="44">
        <v>22</v>
      </c>
      <c r="E288" s="35" t="s">
        <v>2490</v>
      </c>
      <c r="F288" s="45" t="s">
        <v>2927</v>
      </c>
      <c r="G288" s="45" t="s">
        <v>2599</v>
      </c>
      <c r="H288" s="45" t="s">
        <v>2690</v>
      </c>
      <c r="I288" s="57" t="str">
        <f t="shared" si="4"/>
        <v>GRAGEAS80 MG.</v>
      </c>
    </row>
    <row r="289" spans="1:9" x14ac:dyDescent="0.25">
      <c r="A289" s="33"/>
      <c r="B289" s="60">
        <v>520</v>
      </c>
      <c r="C289" s="61" t="s">
        <v>1758</v>
      </c>
      <c r="D289" s="44">
        <v>22</v>
      </c>
      <c r="E289" s="35" t="s">
        <v>2490</v>
      </c>
      <c r="F289" s="45" t="s">
        <v>1760</v>
      </c>
      <c r="G289" s="45" t="s">
        <v>2493</v>
      </c>
      <c r="H289" s="45" t="s">
        <v>2589</v>
      </c>
      <c r="I289" s="57" t="str">
        <f t="shared" si="4"/>
        <v>TABLETAS 2.5 MG</v>
      </c>
    </row>
    <row r="290" spans="1:9" x14ac:dyDescent="0.25">
      <c r="A290" s="33"/>
      <c r="B290" s="60">
        <v>522</v>
      </c>
      <c r="C290" s="61" t="s">
        <v>2472</v>
      </c>
      <c r="D290" s="44">
        <v>22</v>
      </c>
      <c r="E290" s="35" t="s">
        <v>2490</v>
      </c>
      <c r="F290" s="45" t="s">
        <v>1802</v>
      </c>
      <c r="G290" s="45" t="s">
        <v>2493</v>
      </c>
      <c r="H290" s="45" t="s">
        <v>2890</v>
      </c>
      <c r="I290" s="57" t="str">
        <f t="shared" si="4"/>
        <v>TABLETAS 15 MG</v>
      </c>
    </row>
    <row r="291" spans="1:9" x14ac:dyDescent="0.25">
      <c r="A291" s="33"/>
      <c r="B291" s="60">
        <v>524</v>
      </c>
      <c r="C291" s="61" t="s">
        <v>2443</v>
      </c>
      <c r="D291" s="44">
        <v>22</v>
      </c>
      <c r="E291" s="35" t="s">
        <v>2508</v>
      </c>
      <c r="F291" s="45" t="s">
        <v>1896</v>
      </c>
      <c r="G291" s="45" t="s">
        <v>2723</v>
      </c>
      <c r="H291" s="45" t="s">
        <v>2724</v>
      </c>
      <c r="I291" s="57" t="str">
        <f t="shared" si="4"/>
        <v>JERINGA 140 MG/ML.</v>
      </c>
    </row>
    <row r="292" spans="1:9" x14ac:dyDescent="0.25">
      <c r="A292" s="33"/>
      <c r="B292" s="60">
        <v>525</v>
      </c>
      <c r="C292" s="61" t="s">
        <v>2454</v>
      </c>
      <c r="D292" s="44">
        <v>22</v>
      </c>
      <c r="E292" s="35" t="s">
        <v>2508</v>
      </c>
      <c r="F292" s="45" t="s">
        <v>2788</v>
      </c>
      <c r="G292" s="45" t="s">
        <v>2491</v>
      </c>
      <c r="H292" s="45" t="s">
        <v>2645</v>
      </c>
      <c r="I292" s="57" t="str">
        <f t="shared" si="4"/>
        <v>TABLETAS5 MG</v>
      </c>
    </row>
    <row r="293" spans="1:9" x14ac:dyDescent="0.25">
      <c r="A293" s="33"/>
      <c r="B293" s="60">
        <v>527</v>
      </c>
      <c r="C293" s="61" t="s">
        <v>2478</v>
      </c>
      <c r="D293" s="44">
        <v>22</v>
      </c>
      <c r="E293" s="35" t="s">
        <v>2490</v>
      </c>
      <c r="F293" s="45" t="s">
        <v>2916</v>
      </c>
      <c r="G293" s="45" t="s">
        <v>2602</v>
      </c>
      <c r="H293" s="45" t="s">
        <v>3129</v>
      </c>
      <c r="I293" s="57" t="str">
        <f t="shared" si="4"/>
        <v xml:space="preserve"> TABLETAS35 MG</v>
      </c>
    </row>
    <row r="294" spans="1:9" x14ac:dyDescent="0.25">
      <c r="A294" s="33"/>
      <c r="B294" s="60">
        <v>528</v>
      </c>
      <c r="C294" s="61" t="s">
        <v>2470</v>
      </c>
      <c r="D294" s="44">
        <v>22</v>
      </c>
      <c r="E294" s="35" t="s">
        <v>2490</v>
      </c>
      <c r="F294" s="45" t="s">
        <v>938</v>
      </c>
      <c r="G294" s="45" t="s">
        <v>2789</v>
      </c>
      <c r="H294" s="45">
        <v>0.01</v>
      </c>
      <c r="I294" s="57" t="str">
        <f t="shared" si="4"/>
        <v>GEL 0.01</v>
      </c>
    </row>
    <row r="295" spans="1:9" x14ac:dyDescent="0.25">
      <c r="A295" s="33"/>
      <c r="B295" s="60">
        <v>548</v>
      </c>
      <c r="C295" s="61" t="s">
        <v>2953</v>
      </c>
      <c r="D295" s="44">
        <v>22</v>
      </c>
      <c r="E295" s="35" t="s">
        <v>2508</v>
      </c>
      <c r="F295" s="45" t="s">
        <v>1263</v>
      </c>
      <c r="G295" s="45" t="s">
        <v>2567</v>
      </c>
      <c r="H295" s="45">
        <v>1E-3</v>
      </c>
      <c r="I295" s="57" t="str">
        <f t="shared" si="4"/>
        <v>SOLUCION OFTALMICA0.001</v>
      </c>
    </row>
    <row r="296" spans="1:9" x14ac:dyDescent="0.25">
      <c r="A296" s="33"/>
      <c r="B296" s="60">
        <v>549</v>
      </c>
      <c r="C296" s="61" t="s">
        <v>2436</v>
      </c>
      <c r="D296" s="44">
        <v>22</v>
      </c>
      <c r="E296" s="35" t="s">
        <v>2490</v>
      </c>
      <c r="F296" s="45" t="s">
        <v>2673</v>
      </c>
      <c r="G296" s="45" t="s">
        <v>3090</v>
      </c>
      <c r="H296" s="45">
        <v>0.05</v>
      </c>
      <c r="I296" s="57" t="str">
        <f t="shared" si="4"/>
        <v>TUBO GEL 0.05</v>
      </c>
    </row>
    <row r="297" spans="1:9" x14ac:dyDescent="0.25">
      <c r="A297" s="33"/>
      <c r="B297" s="60">
        <v>551</v>
      </c>
      <c r="C297" s="61" t="s">
        <v>2431</v>
      </c>
      <c r="D297" s="44">
        <v>22</v>
      </c>
      <c r="E297" s="35" t="s">
        <v>2490</v>
      </c>
      <c r="F297" s="45" t="s">
        <v>368</v>
      </c>
      <c r="G297" s="45" t="s">
        <v>2628</v>
      </c>
      <c r="H297" s="45" t="s">
        <v>3083</v>
      </c>
      <c r="I297" s="57" t="str">
        <f t="shared" si="4"/>
        <v>SOLUCION3 MG/ML</v>
      </c>
    </row>
    <row r="298" spans="1:9" x14ac:dyDescent="0.25">
      <c r="A298" s="33"/>
      <c r="B298" s="60">
        <v>552</v>
      </c>
      <c r="C298" s="61" t="s">
        <v>2954</v>
      </c>
      <c r="D298" s="44">
        <v>22</v>
      </c>
      <c r="E298" s="35" t="s">
        <v>2490</v>
      </c>
      <c r="F298" s="45" t="s">
        <v>1062</v>
      </c>
      <c r="G298" s="45" t="s">
        <v>3125</v>
      </c>
      <c r="H298" s="45">
        <v>0.03</v>
      </c>
      <c r="I298" s="57" t="str">
        <f t="shared" si="4"/>
        <v>SOL OFTALMICA 0.03</v>
      </c>
    </row>
    <row r="299" spans="1:9" x14ac:dyDescent="0.25">
      <c r="A299" s="33"/>
      <c r="B299" s="60">
        <v>553</v>
      </c>
      <c r="C299" s="61" t="s">
        <v>2947</v>
      </c>
      <c r="D299" s="44">
        <v>22</v>
      </c>
      <c r="E299" s="35" t="s">
        <v>2490</v>
      </c>
      <c r="F299" s="45" t="s">
        <v>207</v>
      </c>
      <c r="G299" s="45" t="s">
        <v>2567</v>
      </c>
      <c r="H299" s="45">
        <v>2E-3</v>
      </c>
      <c r="I299" s="57" t="str">
        <f t="shared" si="4"/>
        <v>SOLUCION OFTALMICA0.002</v>
      </c>
    </row>
    <row r="300" spans="1:9" x14ac:dyDescent="0.25">
      <c r="A300" s="33"/>
      <c r="B300" s="60">
        <v>554</v>
      </c>
      <c r="C300" s="61" t="s">
        <v>2417</v>
      </c>
      <c r="D300" s="44">
        <v>22</v>
      </c>
      <c r="E300" s="35" t="s">
        <v>2490</v>
      </c>
      <c r="F300" s="45" t="s">
        <v>2867</v>
      </c>
      <c r="G300" s="45" t="s">
        <v>2567</v>
      </c>
      <c r="H300" s="45">
        <v>0.02</v>
      </c>
      <c r="I300" s="57" t="str">
        <f t="shared" si="4"/>
        <v>SOLUCION OFTALMICA0.02</v>
      </c>
    </row>
    <row r="301" spans="1:9" x14ac:dyDescent="0.25">
      <c r="A301" s="33"/>
      <c r="B301" s="60">
        <v>555</v>
      </c>
      <c r="C301" s="61" t="s">
        <v>2457</v>
      </c>
      <c r="D301" s="44">
        <v>22</v>
      </c>
      <c r="E301" s="35" t="s">
        <v>2490</v>
      </c>
      <c r="F301" s="45" t="s">
        <v>725</v>
      </c>
      <c r="G301" s="45" t="s">
        <v>2567</v>
      </c>
      <c r="H301" s="45" t="s">
        <v>2973</v>
      </c>
      <c r="I301" s="57" t="str">
        <f t="shared" si="4"/>
        <v>SOLUCION OFTALMICA0.05 MG./ML</v>
      </c>
    </row>
    <row r="302" spans="1:9" x14ac:dyDescent="0.25">
      <c r="A302" s="33"/>
      <c r="B302" s="60">
        <v>556</v>
      </c>
      <c r="C302" s="61" t="s">
        <v>2955</v>
      </c>
      <c r="D302" s="44">
        <v>22</v>
      </c>
      <c r="E302" s="35" t="s">
        <v>2490</v>
      </c>
      <c r="F302" s="45" t="s">
        <v>1732</v>
      </c>
      <c r="G302" s="45" t="s">
        <v>2567</v>
      </c>
      <c r="H302" s="45">
        <v>4.0000000000000002E-4</v>
      </c>
      <c r="I302" s="57" t="str">
        <f t="shared" si="4"/>
        <v>SOLUCION OFTALMICA0.0004</v>
      </c>
    </row>
    <row r="303" spans="1:9" x14ac:dyDescent="0.25">
      <c r="A303" s="33"/>
      <c r="B303" s="60">
        <v>557</v>
      </c>
      <c r="C303" s="61" t="s">
        <v>2946</v>
      </c>
      <c r="D303" s="44">
        <v>22</v>
      </c>
      <c r="E303" s="35" t="s">
        <v>2508</v>
      </c>
      <c r="F303" s="45" t="s">
        <v>941</v>
      </c>
      <c r="G303" s="45" t="s">
        <v>2755</v>
      </c>
      <c r="H303" s="45" t="s">
        <v>2964</v>
      </c>
      <c r="I303" s="57" t="str">
        <f t="shared" si="4"/>
        <v>SOLUCIÓN OFTALMICA 06% / 10 ML</v>
      </c>
    </row>
    <row r="304" spans="1:9" x14ac:dyDescent="0.25">
      <c r="A304" s="33"/>
      <c r="B304" s="60">
        <v>558</v>
      </c>
      <c r="C304" s="61" t="s">
        <v>2447</v>
      </c>
      <c r="D304" s="44">
        <v>22</v>
      </c>
      <c r="E304" s="35" t="s">
        <v>2490</v>
      </c>
      <c r="F304" s="45" t="s">
        <v>634</v>
      </c>
      <c r="G304" s="45" t="s">
        <v>2755</v>
      </c>
      <c r="H304" s="45" t="s">
        <v>2568</v>
      </c>
      <c r="I304" s="57" t="str">
        <f t="shared" si="4"/>
        <v>SOLUCIÓN OFTALMICA 1.5 MG./ML.</v>
      </c>
    </row>
    <row r="305" spans="1:9" x14ac:dyDescent="0.25">
      <c r="A305" s="33"/>
      <c r="B305" s="60">
        <v>560</v>
      </c>
      <c r="C305" s="61" t="s">
        <v>2403</v>
      </c>
      <c r="D305" s="44">
        <v>22</v>
      </c>
      <c r="E305" s="35" t="s">
        <v>2508</v>
      </c>
      <c r="F305" s="45" t="s">
        <v>2698</v>
      </c>
      <c r="G305" s="45" t="s">
        <v>3094</v>
      </c>
      <c r="H305" s="45" t="s">
        <v>3095</v>
      </c>
      <c r="I305" s="57" t="str">
        <f t="shared" si="4"/>
        <v>GOTAS OFTALMICAS5 ML</v>
      </c>
    </row>
    <row r="306" spans="1:9" x14ac:dyDescent="0.25">
      <c r="A306" s="33"/>
      <c r="B306" s="60">
        <v>561</v>
      </c>
      <c r="C306" s="61" t="s">
        <v>2956</v>
      </c>
      <c r="D306" s="44">
        <v>22</v>
      </c>
      <c r="E306" s="35" t="s">
        <v>2490</v>
      </c>
      <c r="F306" s="45" t="s">
        <v>471</v>
      </c>
      <c r="G306" s="45" t="s">
        <v>2567</v>
      </c>
      <c r="H306" s="45">
        <v>1E-3</v>
      </c>
      <c r="I306" s="57" t="str">
        <f t="shared" si="4"/>
        <v>SOLUCION OFTALMICA0.001</v>
      </c>
    </row>
    <row r="307" spans="1:9" x14ac:dyDescent="0.25">
      <c r="A307" s="33"/>
      <c r="B307" s="60">
        <v>562</v>
      </c>
      <c r="C307" s="61" t="s">
        <v>848</v>
      </c>
      <c r="D307" s="44">
        <v>22</v>
      </c>
      <c r="E307" s="35" t="s">
        <v>2490</v>
      </c>
      <c r="F307" s="45" t="s">
        <v>850</v>
      </c>
      <c r="G307" s="45" t="s">
        <v>2567</v>
      </c>
      <c r="H307" s="45" t="s">
        <v>3116</v>
      </c>
      <c r="I307" s="57" t="str">
        <f t="shared" si="4"/>
        <v>SOLUCION OFTALMICA1 MG./ML.</v>
      </c>
    </row>
    <row r="308" spans="1:9" x14ac:dyDescent="0.25">
      <c r="A308" s="33"/>
      <c r="B308" s="60">
        <v>566</v>
      </c>
      <c r="C308" s="61" t="s">
        <v>2986</v>
      </c>
      <c r="D308" s="44">
        <v>22</v>
      </c>
      <c r="E308" s="35" t="s">
        <v>2508</v>
      </c>
      <c r="F308" s="45" t="s">
        <v>3029</v>
      </c>
      <c r="G308" s="45" t="s">
        <v>2499</v>
      </c>
      <c r="H308" s="45" t="s">
        <v>2802</v>
      </c>
      <c r="I308" s="57" t="str">
        <f t="shared" si="4"/>
        <v>COMPRIMIDOS10 MG</v>
      </c>
    </row>
    <row r="309" spans="1:9" x14ac:dyDescent="0.25">
      <c r="A309" s="33"/>
      <c r="B309" s="60">
        <v>568</v>
      </c>
      <c r="C309" s="61" t="s">
        <v>2463</v>
      </c>
      <c r="D309" s="44">
        <v>22</v>
      </c>
      <c r="E309" s="35" t="s">
        <v>2508</v>
      </c>
      <c r="F309" s="45" t="s">
        <v>2848</v>
      </c>
      <c r="G309" s="45" t="s">
        <v>3117</v>
      </c>
      <c r="H309" s="45" t="s">
        <v>3118</v>
      </c>
      <c r="I309" s="57" t="str">
        <f t="shared" si="4"/>
        <v>AMPULAS1,000 MG</v>
      </c>
    </row>
    <row r="310" spans="1:9" x14ac:dyDescent="0.25">
      <c r="A310" s="33"/>
      <c r="B310" s="60">
        <v>578</v>
      </c>
      <c r="C310" s="61" t="s">
        <v>2976</v>
      </c>
      <c r="D310" s="44">
        <v>22</v>
      </c>
      <c r="E310" s="35" t="s">
        <v>2490</v>
      </c>
      <c r="F310" s="45" t="s">
        <v>2981</v>
      </c>
      <c r="G310" s="45" t="s">
        <v>2771</v>
      </c>
      <c r="H310" s="45" t="s">
        <v>2982</v>
      </c>
      <c r="I310" s="57" t="str">
        <f t="shared" si="4"/>
        <v>SOLUCION INYECTABLE  50 MG./ML.</v>
      </c>
    </row>
    <row r="311" spans="1:9" x14ac:dyDescent="0.25">
      <c r="A311" s="33"/>
      <c r="B311" s="60">
        <v>579</v>
      </c>
      <c r="C311" s="61" t="s">
        <v>2959</v>
      </c>
      <c r="D311" s="44">
        <v>22</v>
      </c>
      <c r="E311" s="35" t="s">
        <v>2490</v>
      </c>
      <c r="F311" s="45" t="s">
        <v>2960</v>
      </c>
      <c r="G311" s="45" t="s">
        <v>2506</v>
      </c>
      <c r="H311" s="45" t="s">
        <v>3112</v>
      </c>
      <c r="I311" s="57" t="str">
        <f t="shared" si="4"/>
        <v>SOLUCION INYECTABLE400 MG/4 ML</v>
      </c>
    </row>
    <row r="312" spans="1:9" x14ac:dyDescent="0.25">
      <c r="A312" s="33"/>
      <c r="B312" s="60">
        <v>582</v>
      </c>
      <c r="C312" s="61" t="s">
        <v>2433</v>
      </c>
      <c r="D312" s="44">
        <v>22</v>
      </c>
      <c r="E312" s="35" t="s">
        <v>2508</v>
      </c>
      <c r="F312" s="45" t="s">
        <v>2664</v>
      </c>
      <c r="G312" s="45" t="s">
        <v>2614</v>
      </c>
      <c r="H312" s="45" t="s">
        <v>3086</v>
      </c>
      <c r="I312" s="57" t="str">
        <f t="shared" si="4"/>
        <v>AMPULA300 MCG</v>
      </c>
    </row>
    <row r="313" spans="1:9" x14ac:dyDescent="0.25">
      <c r="A313" s="33"/>
      <c r="B313" s="60">
        <v>593</v>
      </c>
      <c r="C313" s="61" t="s">
        <v>2951</v>
      </c>
      <c r="D313" s="44">
        <v>22</v>
      </c>
      <c r="E313" s="35" t="s">
        <v>2508</v>
      </c>
      <c r="F313" s="45" t="s">
        <v>2965</v>
      </c>
      <c r="G313" s="45" t="s">
        <v>2792</v>
      </c>
      <c r="H313" s="45" t="s">
        <v>2966</v>
      </c>
      <c r="I313" s="57" t="str">
        <f t="shared" si="4"/>
        <v>TABLETA 800/150 MG</v>
      </c>
    </row>
    <row r="314" spans="1:9" x14ac:dyDescent="0.25">
      <c r="A314" s="33"/>
      <c r="B314" s="60">
        <v>598</v>
      </c>
      <c r="C314" s="61" t="s">
        <v>2961</v>
      </c>
      <c r="D314" s="44">
        <v>22</v>
      </c>
      <c r="E314" s="35" t="s">
        <v>2508</v>
      </c>
      <c r="F314" s="45" t="s">
        <v>2962</v>
      </c>
      <c r="G314" s="45" t="s">
        <v>2506</v>
      </c>
      <c r="H314" s="45" t="s">
        <v>2777</v>
      </c>
      <c r="I314" s="57" t="str">
        <f t="shared" si="4"/>
        <v>SOLUCION INYECTABLE100 U.I./ML</v>
      </c>
    </row>
    <row r="315" spans="1:9" x14ac:dyDescent="0.25">
      <c r="A315" s="33"/>
      <c r="B315" s="60">
        <v>600</v>
      </c>
      <c r="C315" s="61" t="s">
        <v>2418</v>
      </c>
      <c r="D315" s="44">
        <v>22</v>
      </c>
      <c r="E315" s="35" t="s">
        <v>2490</v>
      </c>
      <c r="F315" s="45" t="s">
        <v>910</v>
      </c>
      <c r="G315" s="45" t="s">
        <v>2637</v>
      </c>
      <c r="H315" s="45" t="s">
        <v>2868</v>
      </c>
      <c r="I315" s="57" t="str">
        <f t="shared" si="4"/>
        <v>TABLETA30MG TABLETA</v>
      </c>
    </row>
    <row r="316" spans="1:9" x14ac:dyDescent="0.25">
      <c r="A316" s="33"/>
      <c r="B316" s="60">
        <v>608</v>
      </c>
      <c r="C316" s="61" t="s">
        <v>2425</v>
      </c>
      <c r="D316" s="44">
        <v>22</v>
      </c>
      <c r="E316" s="35" t="s">
        <v>2508</v>
      </c>
      <c r="F316" s="45" t="s">
        <v>1228</v>
      </c>
      <c r="G316" s="45" t="s">
        <v>2506</v>
      </c>
      <c r="H316" s="45" t="s">
        <v>2626</v>
      </c>
      <c r="I316" s="57" t="str">
        <f t="shared" si="4"/>
        <v>SOLUCION INYECTABLE100 MG</v>
      </c>
    </row>
    <row r="317" spans="1:9" x14ac:dyDescent="0.25">
      <c r="A317" s="33"/>
      <c r="B317" s="60">
        <v>613</v>
      </c>
      <c r="C317" s="61" t="s">
        <v>2435</v>
      </c>
      <c r="D317" s="44">
        <v>22</v>
      </c>
      <c r="E317" s="35" t="s">
        <v>2508</v>
      </c>
      <c r="F317" s="45" t="s">
        <v>1300</v>
      </c>
      <c r="G317" s="45" t="s">
        <v>2506</v>
      </c>
      <c r="H317" s="45" t="s">
        <v>2510</v>
      </c>
      <c r="I317" s="57" t="str">
        <f t="shared" si="4"/>
        <v>SOLUCION INYECTABLE120 MG</v>
      </c>
    </row>
    <row r="318" spans="1:9" x14ac:dyDescent="0.25">
      <c r="A318" s="33"/>
      <c r="B318" s="60">
        <v>618</v>
      </c>
      <c r="C318" s="61" t="s">
        <v>2416</v>
      </c>
      <c r="D318" s="44">
        <v>22</v>
      </c>
      <c r="E318" s="35" t="s">
        <v>2490</v>
      </c>
      <c r="F318" s="45" t="s">
        <v>1609</v>
      </c>
      <c r="G318" s="45" t="s">
        <v>2506</v>
      </c>
      <c r="H318" s="45" t="s">
        <v>2559</v>
      </c>
      <c r="I318" s="57" t="str">
        <f t="shared" si="4"/>
        <v>SOLUCION INYECTABLE300 MG</v>
      </c>
    </row>
    <row r="319" spans="1:9" x14ac:dyDescent="0.25">
      <c r="A319" s="33"/>
      <c r="B319" s="60">
        <v>619</v>
      </c>
      <c r="C319" s="61" t="s">
        <v>2963</v>
      </c>
      <c r="D319" s="44">
        <v>22</v>
      </c>
      <c r="E319" s="35" t="s">
        <v>2490</v>
      </c>
      <c r="F319" s="45" t="s">
        <v>2974</v>
      </c>
      <c r="G319" s="45" t="s">
        <v>2506</v>
      </c>
      <c r="H319" s="45" t="s">
        <v>3121</v>
      </c>
      <c r="I319" s="57" t="str">
        <f t="shared" si="4"/>
        <v>SOLUCION INYECTABLE250 MCG/ 5ML</v>
      </c>
    </row>
    <row r="320" spans="1:9" x14ac:dyDescent="0.25">
      <c r="A320" s="33"/>
      <c r="B320" s="60">
        <v>620</v>
      </c>
      <c r="C320" s="61" t="s">
        <v>2469</v>
      </c>
      <c r="D320" s="44">
        <v>22</v>
      </c>
      <c r="E320" s="35" t="s">
        <v>2508</v>
      </c>
      <c r="F320" s="45" t="s">
        <v>6</v>
      </c>
      <c r="G320" s="45" t="s">
        <v>2506</v>
      </c>
      <c r="H320" s="45" t="s">
        <v>2866</v>
      </c>
      <c r="I320" s="57" t="str">
        <f t="shared" si="4"/>
        <v>SOLUCION INYECTABLE420 MGS/14 ML.</v>
      </c>
    </row>
    <row r="321" spans="1:9" x14ac:dyDescent="0.25">
      <c r="A321" s="33"/>
      <c r="B321" s="60">
        <v>630</v>
      </c>
      <c r="C321" s="61" t="s">
        <v>2467</v>
      </c>
      <c r="D321" s="44">
        <v>22</v>
      </c>
      <c r="E321" s="35" t="s">
        <v>2490</v>
      </c>
      <c r="F321" s="45" t="s">
        <v>2860</v>
      </c>
      <c r="G321" s="45" t="s">
        <v>2491</v>
      </c>
      <c r="H321" s="45" t="s">
        <v>3122</v>
      </c>
      <c r="I321" s="57" t="str">
        <f t="shared" si="4"/>
        <v>TABLETAS325 MG/37.5 MG.</v>
      </c>
    </row>
    <row r="322" spans="1:9" x14ac:dyDescent="0.25">
      <c r="A322" s="33"/>
      <c r="B322" s="60">
        <v>631</v>
      </c>
      <c r="C322" s="61" t="s">
        <v>2482</v>
      </c>
      <c r="D322" s="44">
        <v>22</v>
      </c>
      <c r="E322" s="35" t="s">
        <v>2490</v>
      </c>
      <c r="F322" s="45" t="s">
        <v>2222</v>
      </c>
      <c r="G322" s="45" t="s">
        <v>2524</v>
      </c>
      <c r="H322" s="45" t="s">
        <v>3130</v>
      </c>
      <c r="I322" s="57" t="str">
        <f t="shared" ref="I322:I385" si="5">G322&amp;H322</f>
        <v>CAPSULAS75 MG</v>
      </c>
    </row>
    <row r="323" spans="1:9" x14ac:dyDescent="0.25">
      <c r="A323" s="33"/>
      <c r="B323" s="60">
        <v>634</v>
      </c>
      <c r="C323" s="61" t="s">
        <v>2957</v>
      </c>
      <c r="D323" s="44">
        <v>22</v>
      </c>
      <c r="E323" s="35" t="s">
        <v>2490</v>
      </c>
      <c r="F323" s="45" t="s">
        <v>2722</v>
      </c>
      <c r="G323" s="45" t="s">
        <v>2491</v>
      </c>
      <c r="H323" s="45" t="s">
        <v>3072</v>
      </c>
      <c r="I323" s="57" t="str">
        <f t="shared" si="5"/>
        <v>TABLETAS90 MG</v>
      </c>
    </row>
    <row r="324" spans="1:9" x14ac:dyDescent="0.25">
      <c r="A324" s="33"/>
      <c r="B324" s="60">
        <v>638</v>
      </c>
      <c r="C324" s="61" t="s">
        <v>1634</v>
      </c>
      <c r="D324" s="44">
        <v>22</v>
      </c>
      <c r="E324" s="35" t="s">
        <v>2490</v>
      </c>
      <c r="F324" s="45" t="s">
        <v>2882</v>
      </c>
      <c r="G324" s="45" t="s">
        <v>2491</v>
      </c>
      <c r="H324" s="45" t="s">
        <v>2492</v>
      </c>
      <c r="I324" s="57" t="str">
        <f t="shared" si="5"/>
        <v>TABLETAS300 MG.</v>
      </c>
    </row>
    <row r="325" spans="1:9" x14ac:dyDescent="0.25">
      <c r="A325" s="33"/>
      <c r="B325" s="60">
        <v>639</v>
      </c>
      <c r="C325" s="61" t="s">
        <v>2958</v>
      </c>
      <c r="D325" s="44">
        <v>22</v>
      </c>
      <c r="E325" s="35" t="s">
        <v>2508</v>
      </c>
      <c r="F325" s="45" t="s">
        <v>1647</v>
      </c>
      <c r="G325" s="45" t="s">
        <v>2967</v>
      </c>
      <c r="H325" s="45" t="s">
        <v>2968</v>
      </c>
      <c r="I325" s="57" t="str">
        <f t="shared" si="5"/>
        <v>SOL. INYECTABLE 37.5 MG</v>
      </c>
    </row>
    <row r="326" spans="1:9" x14ac:dyDescent="0.25">
      <c r="A326" s="33"/>
      <c r="B326" s="60">
        <v>645</v>
      </c>
      <c r="C326" s="61" t="s">
        <v>2459</v>
      </c>
      <c r="D326" s="44">
        <v>22</v>
      </c>
      <c r="E326" s="35" t="s">
        <v>2490</v>
      </c>
      <c r="F326" s="45" t="s">
        <v>1192</v>
      </c>
      <c r="G326" s="45" t="s">
        <v>2491</v>
      </c>
      <c r="H326" s="45" t="s">
        <v>2517</v>
      </c>
      <c r="I326" s="57" t="str">
        <f t="shared" si="5"/>
        <v>TABLETAS1 GR</v>
      </c>
    </row>
    <row r="327" spans="1:9" x14ac:dyDescent="0.25">
      <c r="A327" s="33"/>
      <c r="B327" s="60">
        <v>650</v>
      </c>
      <c r="C327" s="61" t="s">
        <v>2438</v>
      </c>
      <c r="D327" s="44">
        <v>22</v>
      </c>
      <c r="E327" s="35" t="s">
        <v>2490</v>
      </c>
      <c r="F327" s="45" t="s">
        <v>1331</v>
      </c>
      <c r="G327" s="45" t="s">
        <v>2491</v>
      </c>
      <c r="H327" s="45" t="s">
        <v>2701</v>
      </c>
      <c r="I327" s="57" t="str">
        <f t="shared" si="5"/>
        <v>TABLETAS30MG</v>
      </c>
    </row>
    <row r="328" spans="1:9" x14ac:dyDescent="0.25">
      <c r="A328" s="33"/>
      <c r="B328" s="60">
        <v>651</v>
      </c>
      <c r="C328" s="61" t="s">
        <v>2446</v>
      </c>
      <c r="D328" s="44">
        <v>22</v>
      </c>
      <c r="E328" s="35" t="s">
        <v>2508</v>
      </c>
      <c r="F328" s="45" t="s">
        <v>309</v>
      </c>
      <c r="G328" s="45" t="s">
        <v>2745</v>
      </c>
      <c r="H328" s="45" t="s">
        <v>2583</v>
      </c>
      <c r="I328" s="57" t="str">
        <f t="shared" si="5"/>
        <v>SOL. INYECTABLE50 MG</v>
      </c>
    </row>
    <row r="329" spans="1:9" x14ac:dyDescent="0.25">
      <c r="A329" s="33"/>
      <c r="B329" s="60">
        <v>652</v>
      </c>
      <c r="C329" s="61" t="s">
        <v>2423</v>
      </c>
      <c r="D329" s="44">
        <v>22</v>
      </c>
      <c r="E329" s="35" t="s">
        <v>2490</v>
      </c>
      <c r="F329" s="45" t="s">
        <v>3075</v>
      </c>
      <c r="G329" s="45" t="s">
        <v>2491</v>
      </c>
      <c r="H329" s="45" t="s">
        <v>2554</v>
      </c>
      <c r="I329" s="57" t="str">
        <f t="shared" si="5"/>
        <v>TABLETAS2.5MG.</v>
      </c>
    </row>
    <row r="330" spans="1:9" x14ac:dyDescent="0.25">
      <c r="A330" s="33"/>
      <c r="B330" s="60">
        <v>664</v>
      </c>
      <c r="C330" s="61" t="s">
        <v>2452</v>
      </c>
      <c r="D330" s="44">
        <v>22</v>
      </c>
      <c r="E330" s="35" t="s">
        <v>2490</v>
      </c>
      <c r="F330" s="45" t="s">
        <v>2784</v>
      </c>
      <c r="G330" s="45" t="s">
        <v>2521</v>
      </c>
      <c r="H330" s="45" t="s">
        <v>2785</v>
      </c>
      <c r="I330" s="57" t="str">
        <f t="shared" si="5"/>
        <v>CREMA20 GR</v>
      </c>
    </row>
    <row r="331" spans="1:9" x14ac:dyDescent="0.25">
      <c r="A331" s="33"/>
      <c r="B331" s="60">
        <v>671</v>
      </c>
      <c r="C331" s="61" t="s">
        <v>2949</v>
      </c>
      <c r="D331" s="44">
        <v>22</v>
      </c>
      <c r="E331" s="35" t="s">
        <v>2508</v>
      </c>
      <c r="F331" s="45" t="s">
        <v>2381</v>
      </c>
      <c r="G331" s="45" t="s">
        <v>2762</v>
      </c>
      <c r="H331" s="45" t="s">
        <v>2626</v>
      </c>
      <c r="I331" s="57" t="str">
        <f t="shared" si="5"/>
        <v>SOLUCION INYECTABLE 100 MG</v>
      </c>
    </row>
    <row r="332" spans="1:9" x14ac:dyDescent="0.25">
      <c r="A332" s="33"/>
      <c r="B332" s="60">
        <v>676</v>
      </c>
      <c r="C332" s="61" t="s">
        <v>2473</v>
      </c>
      <c r="D332" s="44">
        <v>22</v>
      </c>
      <c r="E332" s="35" t="s">
        <v>2490</v>
      </c>
      <c r="F332" s="45" t="s">
        <v>1685</v>
      </c>
      <c r="G332" s="45" t="s">
        <v>2491</v>
      </c>
      <c r="H332" s="45" t="s">
        <v>2553</v>
      </c>
      <c r="I332" s="57" t="str">
        <f t="shared" si="5"/>
        <v>TABLETAS1 MG.</v>
      </c>
    </row>
    <row r="333" spans="1:9" x14ac:dyDescent="0.25">
      <c r="A333" s="33"/>
      <c r="B333" s="60">
        <v>677</v>
      </c>
      <c r="C333" s="61" t="s">
        <v>2480</v>
      </c>
      <c r="D333" s="44">
        <v>22</v>
      </c>
      <c r="E333" s="35" t="s">
        <v>2490</v>
      </c>
      <c r="F333" s="45" t="s">
        <v>2921</v>
      </c>
      <c r="G333" s="45" t="s">
        <v>2540</v>
      </c>
      <c r="H333" s="45" t="s">
        <v>2497</v>
      </c>
      <c r="I333" s="57" t="str">
        <f t="shared" si="5"/>
        <v>CÁPSULAS250 MG.</v>
      </c>
    </row>
    <row r="334" spans="1:9" x14ac:dyDescent="0.25">
      <c r="A334" s="33"/>
      <c r="B334" s="60">
        <v>681</v>
      </c>
      <c r="C334" s="61" t="s">
        <v>96</v>
      </c>
      <c r="D334" s="44">
        <v>22</v>
      </c>
      <c r="E334" s="35" t="s">
        <v>2508</v>
      </c>
      <c r="F334" s="45" t="s">
        <v>2546</v>
      </c>
      <c r="G334" s="45" t="s">
        <v>2491</v>
      </c>
      <c r="H334" s="45" t="s">
        <v>2545</v>
      </c>
      <c r="I334" s="57" t="str">
        <f t="shared" si="5"/>
        <v>TABLETAS200 MG.</v>
      </c>
    </row>
    <row r="335" spans="1:9" x14ac:dyDescent="0.25">
      <c r="A335" s="33"/>
      <c r="B335" s="60">
        <v>683</v>
      </c>
      <c r="C335" s="61" t="s">
        <v>363</v>
      </c>
      <c r="D335" s="44">
        <v>22</v>
      </c>
      <c r="E335" s="35" t="s">
        <v>2490</v>
      </c>
      <c r="F335" s="45" t="s">
        <v>365</v>
      </c>
      <c r="G335" s="45" t="s">
        <v>2491</v>
      </c>
      <c r="H335" s="45" t="s">
        <v>2626</v>
      </c>
      <c r="I335" s="57" t="str">
        <f t="shared" si="5"/>
        <v>TABLETAS100 MG</v>
      </c>
    </row>
    <row r="336" spans="1:9" x14ac:dyDescent="0.25">
      <c r="A336" s="33"/>
      <c r="B336" s="60">
        <v>689</v>
      </c>
      <c r="C336" s="61" t="s">
        <v>124</v>
      </c>
      <c r="D336" s="44">
        <v>22</v>
      </c>
      <c r="E336" s="35" t="s">
        <v>2490</v>
      </c>
      <c r="F336" s="45" t="s">
        <v>2969</v>
      </c>
      <c r="G336" s="45" t="s">
        <v>2528</v>
      </c>
      <c r="H336" s="45" t="s">
        <v>2970</v>
      </c>
      <c r="I336" s="57" t="str">
        <f t="shared" si="5"/>
        <v>SUSPENSIÓN250 MG./8 MG</v>
      </c>
    </row>
    <row r="337" spans="1:9" x14ac:dyDescent="0.25">
      <c r="A337" s="33"/>
      <c r="B337" s="60">
        <v>690</v>
      </c>
      <c r="C337" s="61" t="s">
        <v>127</v>
      </c>
      <c r="D337" s="44">
        <v>22</v>
      </c>
      <c r="E337" s="35" t="s">
        <v>2490</v>
      </c>
      <c r="F337" s="45" t="s">
        <v>2969</v>
      </c>
      <c r="G337" s="45" t="s">
        <v>2540</v>
      </c>
      <c r="H337" s="45" t="s">
        <v>2971</v>
      </c>
      <c r="I337" s="57" t="str">
        <f t="shared" si="5"/>
        <v>CÁPSULAS500 MG./8 MG</v>
      </c>
    </row>
    <row r="338" spans="1:9" x14ac:dyDescent="0.25">
      <c r="A338" s="33"/>
      <c r="B338" s="60">
        <v>692</v>
      </c>
      <c r="C338" s="61" t="s">
        <v>345</v>
      </c>
      <c r="D338" s="44">
        <v>22</v>
      </c>
      <c r="E338" s="35" t="s">
        <v>2490</v>
      </c>
      <c r="F338" s="45" t="s">
        <v>347</v>
      </c>
      <c r="G338" s="45" t="s">
        <v>2496</v>
      </c>
      <c r="H338" s="45" t="s">
        <v>2617</v>
      </c>
      <c r="I338" s="57" t="str">
        <f t="shared" si="5"/>
        <v>SOLUCIÓN INYECTABLE1 GM</v>
      </c>
    </row>
    <row r="339" spans="1:9" x14ac:dyDescent="0.25">
      <c r="A339" s="33"/>
      <c r="B339" s="60">
        <v>693</v>
      </c>
      <c r="C339" s="61" t="s">
        <v>348</v>
      </c>
      <c r="D339" s="44">
        <v>22</v>
      </c>
      <c r="E339" s="35" t="s">
        <v>2490</v>
      </c>
      <c r="F339" s="45" t="s">
        <v>2618</v>
      </c>
      <c r="G339" s="45" t="s">
        <v>2619</v>
      </c>
      <c r="H339" s="45" t="s">
        <v>2620</v>
      </c>
      <c r="I339" s="57" t="str">
        <f t="shared" si="5"/>
        <v>SOLUCIÓN INYECTABLE 1 GM.</v>
      </c>
    </row>
    <row r="340" spans="1:9" x14ac:dyDescent="0.25">
      <c r="A340" s="33"/>
      <c r="B340" s="60">
        <v>694</v>
      </c>
      <c r="C340" s="61" t="s">
        <v>354</v>
      </c>
      <c r="D340" s="44">
        <v>22</v>
      </c>
      <c r="E340" s="35" t="s">
        <v>2490</v>
      </c>
      <c r="F340" s="45" t="s">
        <v>2624</v>
      </c>
      <c r="G340" s="45" t="s">
        <v>2491</v>
      </c>
      <c r="H340" s="45" t="s">
        <v>2597</v>
      </c>
      <c r="I340" s="57" t="str">
        <f t="shared" si="5"/>
        <v>TABLETAS10 MG.</v>
      </c>
    </row>
    <row r="341" spans="1:9" x14ac:dyDescent="0.25">
      <c r="A341" s="33"/>
      <c r="B341" s="60">
        <v>695</v>
      </c>
      <c r="C341" s="61" t="s">
        <v>366</v>
      </c>
      <c r="D341" s="44">
        <v>22</v>
      </c>
      <c r="E341" s="35" t="s">
        <v>2490</v>
      </c>
      <c r="F341" s="45" t="s">
        <v>2629</v>
      </c>
      <c r="G341" s="45" t="s">
        <v>2491</v>
      </c>
      <c r="H341" s="45" t="s">
        <v>2497</v>
      </c>
      <c r="I341" s="57" t="str">
        <f t="shared" si="5"/>
        <v>TABLETAS250 MG.</v>
      </c>
    </row>
    <row r="342" spans="1:9" x14ac:dyDescent="0.25">
      <c r="A342" s="33"/>
      <c r="B342" s="60">
        <v>696</v>
      </c>
      <c r="C342" s="61" t="s">
        <v>384</v>
      </c>
      <c r="D342" s="44">
        <v>22</v>
      </c>
      <c r="E342" s="35" t="s">
        <v>2490</v>
      </c>
      <c r="F342" s="45" t="s">
        <v>2636</v>
      </c>
      <c r="G342" s="45" t="s">
        <v>2491</v>
      </c>
      <c r="H342" s="45" t="s">
        <v>2497</v>
      </c>
      <c r="I342" s="57" t="str">
        <f t="shared" si="5"/>
        <v>TABLETAS250 MG.</v>
      </c>
    </row>
    <row r="343" spans="1:9" x14ac:dyDescent="0.25">
      <c r="A343" s="33"/>
      <c r="B343" s="60">
        <v>697</v>
      </c>
      <c r="C343" s="61" t="s">
        <v>1948</v>
      </c>
      <c r="D343" s="44">
        <v>22</v>
      </c>
      <c r="E343" s="35" t="s">
        <v>2508</v>
      </c>
      <c r="F343" s="45" t="s">
        <v>2641</v>
      </c>
      <c r="G343" s="45" t="s">
        <v>2491</v>
      </c>
      <c r="H343" s="45" t="s">
        <v>2972</v>
      </c>
      <c r="I343" s="57" t="str">
        <f t="shared" si="5"/>
        <v>TABLETAS125 MG./10 MG</v>
      </c>
    </row>
    <row r="344" spans="1:9" x14ac:dyDescent="0.25">
      <c r="A344" s="33"/>
      <c r="B344" s="60">
        <v>699</v>
      </c>
      <c r="C344" s="61" t="s">
        <v>426</v>
      </c>
      <c r="D344" s="44">
        <v>22</v>
      </c>
      <c r="E344" s="35" t="s">
        <v>2490</v>
      </c>
      <c r="F344" s="45" t="s">
        <v>2648</v>
      </c>
      <c r="G344" s="45" t="s">
        <v>2584</v>
      </c>
      <c r="H344" s="45" t="s">
        <v>2649</v>
      </c>
      <c r="I344" s="57" t="str">
        <f t="shared" si="5"/>
        <v>SOLUCIÓN0.9% 500 ML</v>
      </c>
    </row>
    <row r="345" spans="1:9" x14ac:dyDescent="0.25">
      <c r="A345" s="33"/>
      <c r="B345" s="60">
        <v>700</v>
      </c>
      <c r="C345" s="61" t="s">
        <v>1306</v>
      </c>
      <c r="D345" s="44">
        <v>22</v>
      </c>
      <c r="E345" s="35" t="s">
        <v>2508</v>
      </c>
      <c r="F345" s="45" t="s">
        <v>2670</v>
      </c>
      <c r="G345" s="45" t="s">
        <v>2491</v>
      </c>
      <c r="H345" s="45" t="s">
        <v>2500</v>
      </c>
      <c r="I345" s="57" t="str">
        <f t="shared" si="5"/>
        <v>TABLETAS50 MG.</v>
      </c>
    </row>
    <row r="346" spans="1:9" x14ac:dyDescent="0.25">
      <c r="A346" s="33"/>
      <c r="B346" s="60">
        <v>701</v>
      </c>
      <c r="C346" s="61" t="s">
        <v>541</v>
      </c>
      <c r="D346" s="44">
        <v>22</v>
      </c>
      <c r="E346" s="35" t="s">
        <v>2490</v>
      </c>
      <c r="F346" s="45" t="s">
        <v>3097</v>
      </c>
      <c r="G346" s="45" t="s">
        <v>2499</v>
      </c>
      <c r="H346" s="45" t="s">
        <v>2561</v>
      </c>
      <c r="I346" s="57" t="str">
        <f t="shared" si="5"/>
        <v>COMPRIMIDOS20 MG.</v>
      </c>
    </row>
    <row r="347" spans="1:9" x14ac:dyDescent="0.25">
      <c r="A347" s="33"/>
      <c r="B347" s="60">
        <v>704</v>
      </c>
      <c r="C347" s="61" t="s">
        <v>1456</v>
      </c>
      <c r="D347" s="44">
        <v>22</v>
      </c>
      <c r="E347" s="35" t="s">
        <v>2490</v>
      </c>
      <c r="F347" s="45" t="s">
        <v>2797</v>
      </c>
      <c r="G347" s="45" t="s">
        <v>2491</v>
      </c>
      <c r="H347" s="45" t="s">
        <v>2514</v>
      </c>
      <c r="I347" s="57" t="str">
        <f t="shared" si="5"/>
        <v>TABLETAS100 MG.</v>
      </c>
    </row>
    <row r="348" spans="1:9" x14ac:dyDescent="0.25">
      <c r="A348" s="33"/>
      <c r="B348" s="60">
        <v>708</v>
      </c>
      <c r="C348" s="61" t="s">
        <v>1580</v>
      </c>
      <c r="D348" s="44">
        <v>22</v>
      </c>
      <c r="E348" s="35" t="s">
        <v>2490</v>
      </c>
      <c r="F348" s="45" t="s">
        <v>2850</v>
      </c>
      <c r="G348" s="45" t="s">
        <v>2849</v>
      </c>
      <c r="H348" s="45" t="s">
        <v>2597</v>
      </c>
      <c r="I348" s="57" t="str">
        <f t="shared" si="5"/>
        <v>TABLETAS DISPERSABLES10 MG.</v>
      </c>
    </row>
    <row r="349" spans="1:9" x14ac:dyDescent="0.25">
      <c r="A349" s="33"/>
      <c r="B349" s="60">
        <v>710</v>
      </c>
      <c r="C349" s="61" t="s">
        <v>1293</v>
      </c>
      <c r="D349" s="44">
        <v>22</v>
      </c>
      <c r="E349" s="35" t="s">
        <v>2508</v>
      </c>
      <c r="F349" s="45" t="s">
        <v>2664</v>
      </c>
      <c r="G349" s="45" t="s">
        <v>2509</v>
      </c>
      <c r="H349" s="45" t="s">
        <v>3087</v>
      </c>
      <c r="I349" s="57" t="str">
        <f t="shared" si="5"/>
        <v>JERINGA PRELLENADA60 MCG</v>
      </c>
    </row>
    <row r="350" spans="1:9" x14ac:dyDescent="0.25">
      <c r="A350" s="33"/>
      <c r="B350" s="60">
        <v>711</v>
      </c>
      <c r="C350" s="61" t="s">
        <v>3069</v>
      </c>
      <c r="D350" s="44">
        <v>22</v>
      </c>
      <c r="E350" s="35" t="s">
        <v>2508</v>
      </c>
      <c r="F350" s="45" t="s">
        <v>2669</v>
      </c>
      <c r="G350" s="45" t="s">
        <v>3088</v>
      </c>
      <c r="H350" s="45" t="s">
        <v>3089</v>
      </c>
      <c r="I350" s="57" t="str">
        <f t="shared" si="5"/>
        <v>FRASCO NEBULIZADOR89 MCG</v>
      </c>
    </row>
    <row r="351" spans="1:9" x14ac:dyDescent="0.25">
      <c r="A351" s="33"/>
      <c r="B351" s="60">
        <v>712</v>
      </c>
      <c r="C351" s="61" t="s">
        <v>3061</v>
      </c>
      <c r="D351" s="44">
        <v>22</v>
      </c>
      <c r="E351" s="35" t="s">
        <v>2508</v>
      </c>
      <c r="F351" s="45" t="s">
        <v>3058</v>
      </c>
      <c r="G351" s="45" t="s">
        <v>2491</v>
      </c>
      <c r="H351" s="45" t="s">
        <v>2531</v>
      </c>
      <c r="I351" s="57" t="str">
        <f t="shared" si="5"/>
        <v>TABLETAS25 MG</v>
      </c>
    </row>
    <row r="352" spans="1:9" x14ac:dyDescent="0.25">
      <c r="A352" s="33"/>
      <c r="B352" s="60">
        <v>713</v>
      </c>
      <c r="C352" s="61" t="s">
        <v>3065</v>
      </c>
      <c r="D352" s="44">
        <v>22</v>
      </c>
      <c r="E352" s="35" t="s">
        <v>2508</v>
      </c>
      <c r="F352" s="45" t="s">
        <v>341</v>
      </c>
      <c r="G352" s="45" t="s">
        <v>2491</v>
      </c>
      <c r="H352" s="45" t="s">
        <v>2531</v>
      </c>
      <c r="I352" s="57" t="str">
        <f t="shared" si="5"/>
        <v>TABLETAS25 MG</v>
      </c>
    </row>
    <row r="353" spans="1:9" x14ac:dyDescent="0.25">
      <c r="A353" s="33"/>
      <c r="B353" s="60">
        <v>714</v>
      </c>
      <c r="C353" s="61" t="s">
        <v>3060</v>
      </c>
      <c r="D353" s="44">
        <v>22</v>
      </c>
      <c r="E353" s="35" t="s">
        <v>2508</v>
      </c>
      <c r="F353" s="45" t="s">
        <v>3120</v>
      </c>
      <c r="G353" s="45" t="s">
        <v>2614</v>
      </c>
      <c r="H353" s="45" t="s">
        <v>2626</v>
      </c>
      <c r="I353" s="57" t="str">
        <f t="shared" si="5"/>
        <v>AMPULA100 MG</v>
      </c>
    </row>
    <row r="354" spans="1:9" x14ac:dyDescent="0.25">
      <c r="A354" s="33"/>
      <c r="B354" s="60">
        <v>717</v>
      </c>
      <c r="C354" s="61" t="s">
        <v>3068</v>
      </c>
      <c r="D354" s="44">
        <v>22</v>
      </c>
      <c r="E354" s="35" t="s">
        <v>2490</v>
      </c>
      <c r="F354" s="45" t="s">
        <v>1604</v>
      </c>
      <c r="G354" s="45" t="s">
        <v>2584</v>
      </c>
      <c r="H354" s="45" t="s">
        <v>3119</v>
      </c>
      <c r="I354" s="57" t="str">
        <f t="shared" si="5"/>
        <v>SOLUCIÓN60MG/ML</v>
      </c>
    </row>
    <row r="355" spans="1:9" x14ac:dyDescent="0.25">
      <c r="A355" s="33"/>
      <c r="B355" s="60">
        <v>718</v>
      </c>
      <c r="C355" s="61" t="s">
        <v>3066</v>
      </c>
      <c r="D355" s="44">
        <v>22</v>
      </c>
      <c r="E355" s="35" t="s">
        <v>2508</v>
      </c>
      <c r="F355" s="45" t="s">
        <v>2389</v>
      </c>
      <c r="G355" s="45" t="s">
        <v>2493</v>
      </c>
      <c r="H355" s="45" t="s">
        <v>3123</v>
      </c>
      <c r="I355" s="57" t="str">
        <f t="shared" si="5"/>
        <v>TABLETAS 200 MG</v>
      </c>
    </row>
    <row r="356" spans="1:9" x14ac:dyDescent="0.25">
      <c r="A356" s="33"/>
      <c r="B356" s="60">
        <v>720</v>
      </c>
      <c r="C356" s="61" t="s">
        <v>3062</v>
      </c>
      <c r="D356" s="44">
        <v>22</v>
      </c>
      <c r="E356" s="35" t="s">
        <v>2508</v>
      </c>
      <c r="F356" s="45" t="s">
        <v>3059</v>
      </c>
      <c r="G356" s="45" t="s">
        <v>2491</v>
      </c>
      <c r="H356" s="45" t="s">
        <v>2564</v>
      </c>
      <c r="I356" s="57" t="str">
        <f t="shared" si="5"/>
        <v>TABLETAS40 MG</v>
      </c>
    </row>
    <row r="357" spans="1:9" x14ac:dyDescent="0.25">
      <c r="A357" s="33"/>
      <c r="B357" s="60">
        <v>721</v>
      </c>
      <c r="C357" s="61" t="s">
        <v>2057</v>
      </c>
      <c r="D357" s="44">
        <v>22</v>
      </c>
      <c r="E357" s="35" t="s">
        <v>2508</v>
      </c>
      <c r="F357" s="45" t="s">
        <v>2010</v>
      </c>
      <c r="G357" s="45" t="s">
        <v>2491</v>
      </c>
      <c r="H357" s="45" t="s">
        <v>3123</v>
      </c>
      <c r="I357" s="57" t="str">
        <f t="shared" si="5"/>
        <v>TABLETAS200 MG</v>
      </c>
    </row>
    <row r="358" spans="1:9" x14ac:dyDescent="0.25">
      <c r="A358" s="33"/>
      <c r="B358" s="60">
        <v>723</v>
      </c>
      <c r="C358" s="61" t="s">
        <v>3070</v>
      </c>
      <c r="D358" s="44">
        <v>22</v>
      </c>
      <c r="E358" s="35" t="s">
        <v>2508</v>
      </c>
      <c r="F358" s="45" t="s">
        <v>1808</v>
      </c>
      <c r="G358" s="45" t="s">
        <v>2491</v>
      </c>
      <c r="H358" s="45" t="s">
        <v>2626</v>
      </c>
      <c r="I358" s="57" t="str">
        <f t="shared" si="5"/>
        <v>TABLETAS100 MG</v>
      </c>
    </row>
    <row r="359" spans="1:9" x14ac:dyDescent="0.25">
      <c r="A359" s="33"/>
      <c r="B359" s="60">
        <v>724</v>
      </c>
      <c r="C359" s="61" t="s">
        <v>3063</v>
      </c>
      <c r="D359" s="44">
        <v>22</v>
      </c>
      <c r="E359" s="35" t="s">
        <v>2508</v>
      </c>
      <c r="F359" s="45" t="s">
        <v>3127</v>
      </c>
      <c r="G359" s="45" t="s">
        <v>2614</v>
      </c>
      <c r="H359" s="45" t="s">
        <v>2626</v>
      </c>
      <c r="I359" s="57" t="str">
        <f t="shared" si="5"/>
        <v>AMPULA100 MG</v>
      </c>
    </row>
    <row r="360" spans="1:9" x14ac:dyDescent="0.25">
      <c r="A360" s="33"/>
      <c r="B360" s="60">
        <v>725</v>
      </c>
      <c r="C360" s="61" t="s">
        <v>3067</v>
      </c>
      <c r="D360" s="44">
        <v>22</v>
      </c>
      <c r="E360" s="35" t="s">
        <v>2508</v>
      </c>
      <c r="F360" s="45" t="s">
        <v>3127</v>
      </c>
      <c r="G360" s="45" t="s">
        <v>2614</v>
      </c>
      <c r="H360" s="45" t="s">
        <v>3128</v>
      </c>
      <c r="I360" s="57" t="str">
        <f t="shared" si="5"/>
        <v>AMPULA160 MG</v>
      </c>
    </row>
    <row r="361" spans="1:9" x14ac:dyDescent="0.25">
      <c r="A361" s="33"/>
      <c r="B361" s="60">
        <v>728</v>
      </c>
      <c r="C361" s="61" t="s">
        <v>3064</v>
      </c>
      <c r="D361" s="44">
        <v>22</v>
      </c>
      <c r="E361" s="35" t="s">
        <v>2508</v>
      </c>
      <c r="F361" s="45" t="s">
        <v>1715</v>
      </c>
      <c r="G361" s="45" t="s">
        <v>2509</v>
      </c>
      <c r="H361" s="45" t="s">
        <v>3126</v>
      </c>
      <c r="I361" s="57" t="str">
        <f t="shared" si="5"/>
        <v>JERINGA PRELLENADA162 MG</v>
      </c>
    </row>
    <row r="362" spans="1:9" x14ac:dyDescent="0.25">
      <c r="A362" s="33"/>
      <c r="B362" s="60">
        <v>1</v>
      </c>
      <c r="C362" s="61" t="s">
        <v>2016</v>
      </c>
      <c r="D362" s="44" t="s">
        <v>3558</v>
      </c>
      <c r="E362" s="35" t="s">
        <v>2490</v>
      </c>
      <c r="F362" s="45" t="s">
        <v>2266</v>
      </c>
      <c r="G362" s="45" t="s">
        <v>2491</v>
      </c>
      <c r="H362" s="45" t="s">
        <v>2492</v>
      </c>
      <c r="I362" s="57" t="str">
        <f t="shared" si="5"/>
        <v>TABLETAS300 MG.</v>
      </c>
    </row>
    <row r="363" spans="1:9" x14ac:dyDescent="0.25">
      <c r="A363" s="33"/>
      <c r="B363" s="60">
        <v>3</v>
      </c>
      <c r="C363" s="61" t="s">
        <v>1210</v>
      </c>
      <c r="D363" s="44" t="s">
        <v>3558</v>
      </c>
      <c r="E363" s="35" t="s">
        <v>2490</v>
      </c>
      <c r="F363" s="45" t="s">
        <v>1212</v>
      </c>
      <c r="G363" s="45" t="s">
        <v>2496</v>
      </c>
      <c r="H363" s="45" t="s">
        <v>3151</v>
      </c>
      <c r="I363" s="57" t="str">
        <f t="shared" si="5"/>
        <v>SOLUCIÓN INYECTABLE250 MG./15 ML</v>
      </c>
    </row>
    <row r="364" spans="1:9" x14ac:dyDescent="0.25">
      <c r="A364" s="33"/>
      <c r="B364" s="60">
        <v>8</v>
      </c>
      <c r="C364" s="61" t="s">
        <v>21</v>
      </c>
      <c r="D364" s="44" t="s">
        <v>3558</v>
      </c>
      <c r="E364" s="35" t="s">
        <v>2490</v>
      </c>
      <c r="F364" s="45" t="s">
        <v>3152</v>
      </c>
      <c r="G364" s="45" t="s">
        <v>2493</v>
      </c>
      <c r="H364" s="45" t="s">
        <v>2505</v>
      </c>
      <c r="I364" s="57" t="str">
        <f t="shared" si="5"/>
        <v>TABLETAS 4 MG.</v>
      </c>
    </row>
    <row r="365" spans="1:9" x14ac:dyDescent="0.25">
      <c r="A365" s="33"/>
      <c r="B365" s="60">
        <v>9</v>
      </c>
      <c r="C365" s="61" t="s">
        <v>2017</v>
      </c>
      <c r="D365" s="44" t="s">
        <v>3558</v>
      </c>
      <c r="E365" s="35" t="s">
        <v>2490</v>
      </c>
      <c r="F365" s="45" t="s">
        <v>2267</v>
      </c>
      <c r="G365" s="45" t="s">
        <v>3153</v>
      </c>
      <c r="H365" s="45" t="s">
        <v>3154</v>
      </c>
      <c r="I365" s="57" t="str">
        <f t="shared" si="5"/>
        <v>POLVO/SOBRES0.8008 GR./1.1352 GR.</v>
      </c>
    </row>
    <row r="366" spans="1:9" x14ac:dyDescent="0.25">
      <c r="A366" s="33"/>
      <c r="B366" s="60">
        <v>11</v>
      </c>
      <c r="C366" s="61" t="s">
        <v>2054</v>
      </c>
      <c r="D366" s="44" t="s">
        <v>3558</v>
      </c>
      <c r="E366" s="35" t="s">
        <v>2490</v>
      </c>
      <c r="F366" s="45" t="s">
        <v>2286</v>
      </c>
      <c r="G366" s="45" t="s">
        <v>2509</v>
      </c>
      <c r="H366" s="45" t="s">
        <v>2510</v>
      </c>
      <c r="I366" s="57" t="str">
        <f t="shared" si="5"/>
        <v>JERINGA PRELLENADA120 MG</v>
      </c>
    </row>
    <row r="367" spans="1:9" x14ac:dyDescent="0.25">
      <c r="A367" s="33"/>
      <c r="B367" s="60">
        <v>17</v>
      </c>
      <c r="C367" s="61" t="s">
        <v>41</v>
      </c>
      <c r="D367" s="44" t="s">
        <v>3558</v>
      </c>
      <c r="E367" s="35" t="s">
        <v>2490</v>
      </c>
      <c r="F367" s="45" t="s">
        <v>3155</v>
      </c>
      <c r="G367" s="45" t="s">
        <v>2491</v>
      </c>
      <c r="H367" s="45" t="s">
        <v>2520</v>
      </c>
      <c r="I367" s="57" t="str">
        <f t="shared" si="5"/>
        <v>TABLETAS5 MG.</v>
      </c>
    </row>
    <row r="368" spans="1:9" x14ac:dyDescent="0.25">
      <c r="A368" s="33"/>
      <c r="B368" s="60">
        <v>19</v>
      </c>
      <c r="C368" s="61" t="s">
        <v>51</v>
      </c>
      <c r="D368" s="44" t="s">
        <v>3558</v>
      </c>
      <c r="E368" s="35" t="s">
        <v>2490</v>
      </c>
      <c r="F368" s="45" t="s">
        <v>3156</v>
      </c>
      <c r="G368" s="45" t="s">
        <v>2521</v>
      </c>
      <c r="H368" s="45" t="s">
        <v>3157</v>
      </c>
      <c r="I368" s="57" t="str">
        <f t="shared" si="5"/>
        <v>CREMA2 GM./.001 GM./15 GRS.</v>
      </c>
    </row>
    <row r="369" spans="1:9" x14ac:dyDescent="0.25">
      <c r="A369" s="33"/>
      <c r="B369" s="60">
        <v>24</v>
      </c>
      <c r="C369" s="61" t="s">
        <v>1814</v>
      </c>
      <c r="D369" s="44" t="s">
        <v>3558</v>
      </c>
      <c r="E369" s="35" t="s">
        <v>2508</v>
      </c>
      <c r="F369" s="45" t="s">
        <v>1816</v>
      </c>
      <c r="G369" s="45" t="s">
        <v>3158</v>
      </c>
      <c r="H369" s="45" t="s">
        <v>3159</v>
      </c>
      <c r="I369" s="57" t="str">
        <f t="shared" si="5"/>
        <v>SOLUCION INYECTABLE, JERINGA PRELLENADA CON AUTOINYECTOR40 MG/0.4 ML.</v>
      </c>
    </row>
    <row r="370" spans="1:9" x14ac:dyDescent="0.25">
      <c r="A370" s="33"/>
      <c r="B370" s="60">
        <v>26</v>
      </c>
      <c r="C370" s="61" t="s">
        <v>70</v>
      </c>
      <c r="D370" s="44" t="s">
        <v>3558</v>
      </c>
      <c r="E370" s="35" t="s">
        <v>2490</v>
      </c>
      <c r="F370" s="45" t="s">
        <v>3160</v>
      </c>
      <c r="G370" s="45" t="s">
        <v>2528</v>
      </c>
      <c r="H370" s="45" t="s">
        <v>2529</v>
      </c>
      <c r="I370" s="57" t="str">
        <f t="shared" si="5"/>
        <v>SUSPENSIÓN20 MG./ML.</v>
      </c>
    </row>
    <row r="371" spans="1:9" x14ac:dyDescent="0.25">
      <c r="A371" s="33"/>
      <c r="B371" s="60">
        <v>27</v>
      </c>
      <c r="C371" s="61" t="s">
        <v>76</v>
      </c>
      <c r="D371" s="44" t="s">
        <v>3558</v>
      </c>
      <c r="E371" s="35" t="s">
        <v>2490</v>
      </c>
      <c r="F371" s="45" t="s">
        <v>3161</v>
      </c>
      <c r="G371" s="45" t="s">
        <v>3162</v>
      </c>
      <c r="H371" s="45" t="s">
        <v>3163</v>
      </c>
      <c r="I371" s="57" t="str">
        <f t="shared" si="5"/>
        <v xml:space="preserve"> GRAGEAS,ORAL630MG</v>
      </c>
    </row>
    <row r="372" spans="1:9" x14ac:dyDescent="0.25">
      <c r="A372" s="33"/>
      <c r="B372" s="60">
        <v>28</v>
      </c>
      <c r="C372" s="61" t="s">
        <v>1133</v>
      </c>
      <c r="D372" s="44" t="s">
        <v>3558</v>
      </c>
      <c r="E372" s="35" t="s">
        <v>2490</v>
      </c>
      <c r="F372" s="45" t="s">
        <v>1135</v>
      </c>
      <c r="G372" s="45" t="s">
        <v>3164</v>
      </c>
      <c r="H372" s="45" t="s">
        <v>3165</v>
      </c>
      <c r="I372" s="57" t="str">
        <f t="shared" si="5"/>
        <v>LATA LIQUIDO237 ML.</v>
      </c>
    </row>
    <row r="373" spans="1:9" x14ac:dyDescent="0.25">
      <c r="A373" s="33"/>
      <c r="B373" s="60">
        <v>32</v>
      </c>
      <c r="C373" s="61" t="s">
        <v>1964</v>
      </c>
      <c r="D373" s="44" t="s">
        <v>3558</v>
      </c>
      <c r="E373" s="35" t="s">
        <v>2508</v>
      </c>
      <c r="F373" s="45" t="s">
        <v>1966</v>
      </c>
      <c r="G373" s="45" t="s">
        <v>2491</v>
      </c>
      <c r="H373" s="45" t="s">
        <v>3166</v>
      </c>
      <c r="I373" s="57" t="str">
        <f t="shared" si="5"/>
        <v>TABLETAS25 MG./15 MG.</v>
      </c>
    </row>
    <row r="374" spans="1:9" x14ac:dyDescent="0.25">
      <c r="A374" s="33"/>
      <c r="B374" s="60">
        <v>36</v>
      </c>
      <c r="C374" s="61" t="s">
        <v>82</v>
      </c>
      <c r="D374" s="44" t="s">
        <v>3558</v>
      </c>
      <c r="E374" s="35" t="s">
        <v>2490</v>
      </c>
      <c r="F374" s="45" t="s">
        <v>3167</v>
      </c>
      <c r="G374" s="45" t="s">
        <v>2491</v>
      </c>
      <c r="H374" s="45" t="s">
        <v>2514</v>
      </c>
      <c r="I374" s="57" t="str">
        <f t="shared" si="5"/>
        <v>TABLETAS100 MG.</v>
      </c>
    </row>
    <row r="375" spans="1:9" x14ac:dyDescent="0.25">
      <c r="A375" s="33"/>
      <c r="B375" s="60">
        <v>42</v>
      </c>
      <c r="C375" s="61" t="s">
        <v>93</v>
      </c>
      <c r="D375" s="44" t="s">
        <v>3558</v>
      </c>
      <c r="E375" s="35" t="s">
        <v>2490</v>
      </c>
      <c r="F375" s="45" t="s">
        <v>3168</v>
      </c>
      <c r="G375" s="45" t="s">
        <v>2491</v>
      </c>
      <c r="H375" s="45" t="s">
        <v>2545</v>
      </c>
      <c r="I375" s="57" t="str">
        <f t="shared" si="5"/>
        <v>TABLETAS200 MG.</v>
      </c>
    </row>
    <row r="376" spans="1:9" x14ac:dyDescent="0.25">
      <c r="A376" s="33"/>
      <c r="B376" s="60">
        <v>43</v>
      </c>
      <c r="C376" s="61" t="s">
        <v>1147</v>
      </c>
      <c r="D376" s="44" t="s">
        <v>3558</v>
      </c>
      <c r="E376" s="35" t="s">
        <v>2490</v>
      </c>
      <c r="F376" s="45" t="s">
        <v>3169</v>
      </c>
      <c r="G376" s="45" t="s">
        <v>2491</v>
      </c>
      <c r="H376" s="45" t="s">
        <v>2527</v>
      </c>
      <c r="I376" s="57" t="str">
        <f t="shared" si="5"/>
        <v>TABLETAS25 MG.</v>
      </c>
    </row>
    <row r="377" spans="1:9" x14ac:dyDescent="0.25">
      <c r="A377" s="33"/>
      <c r="B377" s="60">
        <v>44</v>
      </c>
      <c r="C377" s="61" t="s">
        <v>1150</v>
      </c>
      <c r="D377" s="44" t="s">
        <v>3558</v>
      </c>
      <c r="E377" s="35" t="s">
        <v>2490</v>
      </c>
      <c r="F377" s="45" t="s">
        <v>3169</v>
      </c>
      <c r="G377" s="45" t="s">
        <v>3170</v>
      </c>
      <c r="H377" s="45" t="s">
        <v>3171</v>
      </c>
      <c r="I377" s="57" t="str">
        <f t="shared" si="5"/>
        <v xml:space="preserve"> TABLETAS,ORAL50mg</v>
      </c>
    </row>
    <row r="378" spans="1:9" x14ac:dyDescent="0.25">
      <c r="A378" s="33"/>
      <c r="B378" s="60">
        <v>45</v>
      </c>
      <c r="C378" s="61" t="s">
        <v>2019</v>
      </c>
      <c r="D378" s="44" t="s">
        <v>3558</v>
      </c>
      <c r="E378" s="35" t="s">
        <v>2490</v>
      </c>
      <c r="F378" s="45" t="s">
        <v>2269</v>
      </c>
      <c r="G378" s="45" t="s">
        <v>2491</v>
      </c>
      <c r="H378" s="45" t="s">
        <v>3172</v>
      </c>
      <c r="I378" s="57" t="str">
        <f t="shared" si="5"/>
        <v>TABLETAS10 MG./3 MG./2 MG.</v>
      </c>
    </row>
    <row r="379" spans="1:9" x14ac:dyDescent="0.25">
      <c r="A379" s="33"/>
      <c r="B379" s="60">
        <v>47</v>
      </c>
      <c r="C379" s="61" t="s">
        <v>108</v>
      </c>
      <c r="D379" s="44" t="s">
        <v>3558</v>
      </c>
      <c r="E379" s="35" t="s">
        <v>2490</v>
      </c>
      <c r="F379" s="45" t="s">
        <v>3173</v>
      </c>
      <c r="G379" s="45" t="s">
        <v>2524</v>
      </c>
      <c r="H379" s="45" t="s">
        <v>3174</v>
      </c>
      <c r="I379" s="57" t="str">
        <f t="shared" si="5"/>
        <v>CAPSULAS5 MG./100 MG</v>
      </c>
    </row>
    <row r="380" spans="1:9" x14ac:dyDescent="0.25">
      <c r="A380" s="33"/>
      <c r="B380" s="60">
        <v>53</v>
      </c>
      <c r="C380" s="61" t="s">
        <v>1218</v>
      </c>
      <c r="D380" s="44" t="s">
        <v>3558</v>
      </c>
      <c r="E380" s="35" t="s">
        <v>2490</v>
      </c>
      <c r="F380" s="45" t="s">
        <v>3175</v>
      </c>
      <c r="G380" s="45" t="s">
        <v>2491</v>
      </c>
      <c r="H380" s="45" t="s">
        <v>2555</v>
      </c>
      <c r="I380" s="57" t="str">
        <f t="shared" si="5"/>
        <v>TABLETAS5MG</v>
      </c>
    </row>
    <row r="381" spans="1:9" x14ac:dyDescent="0.25">
      <c r="A381" s="33"/>
      <c r="B381" s="60">
        <v>54</v>
      </c>
      <c r="C381" s="61" t="s">
        <v>2056</v>
      </c>
      <c r="D381" s="44" t="s">
        <v>3558</v>
      </c>
      <c r="E381" s="35" t="s">
        <v>2508</v>
      </c>
      <c r="F381" s="45" t="s">
        <v>2103</v>
      </c>
      <c r="G381" s="45" t="s">
        <v>2491</v>
      </c>
      <c r="H381" s="45" t="s">
        <v>2537</v>
      </c>
      <c r="I381" s="57" t="str">
        <f t="shared" si="5"/>
        <v>TABLETAS30 MG.</v>
      </c>
    </row>
    <row r="382" spans="1:9" x14ac:dyDescent="0.25">
      <c r="A382" s="33"/>
      <c r="B382" s="60">
        <v>58</v>
      </c>
      <c r="C382" s="61" t="s">
        <v>136</v>
      </c>
      <c r="D382" s="44" t="s">
        <v>3558</v>
      </c>
      <c r="E382" s="35" t="s">
        <v>2490</v>
      </c>
      <c r="F382" s="45" t="s">
        <v>3176</v>
      </c>
      <c r="G382" s="45" t="s">
        <v>2491</v>
      </c>
      <c r="H382" s="45" t="s">
        <v>2514</v>
      </c>
      <c r="I382" s="57" t="str">
        <f t="shared" si="5"/>
        <v>TABLETAS100 MG.</v>
      </c>
    </row>
    <row r="383" spans="1:9" x14ac:dyDescent="0.25">
      <c r="A383" s="33"/>
      <c r="B383" s="60">
        <v>59</v>
      </c>
      <c r="C383" s="61" t="s">
        <v>139</v>
      </c>
      <c r="D383" s="44" t="s">
        <v>3558</v>
      </c>
      <c r="E383" s="35" t="s">
        <v>2490</v>
      </c>
      <c r="F383" s="45" t="s">
        <v>3176</v>
      </c>
      <c r="G383" s="45" t="s">
        <v>2491</v>
      </c>
      <c r="H383" s="45" t="s">
        <v>2500</v>
      </c>
      <c r="I383" s="57" t="str">
        <f t="shared" si="5"/>
        <v>TABLETAS50 MG.</v>
      </c>
    </row>
    <row r="384" spans="1:9" x14ac:dyDescent="0.25">
      <c r="A384" s="33"/>
      <c r="B384" s="60">
        <v>67</v>
      </c>
      <c r="C384" s="61" t="s">
        <v>159</v>
      </c>
      <c r="D384" s="44" t="s">
        <v>3558</v>
      </c>
      <c r="E384" s="35" t="s">
        <v>2490</v>
      </c>
      <c r="F384" s="45" t="s">
        <v>2569</v>
      </c>
      <c r="G384" s="45" t="s">
        <v>2528</v>
      </c>
      <c r="H384" s="45" t="s">
        <v>3177</v>
      </c>
      <c r="I384" s="57" t="str">
        <f t="shared" si="5"/>
        <v>SUSPENSIÓN200 MG./5 ML</v>
      </c>
    </row>
    <row r="385" spans="1:9" x14ac:dyDescent="0.25">
      <c r="A385" s="33"/>
      <c r="B385" s="60">
        <v>70</v>
      </c>
      <c r="C385" s="61" t="s">
        <v>2059</v>
      </c>
      <c r="D385" s="44" t="s">
        <v>3558</v>
      </c>
      <c r="E385" s="35" t="s">
        <v>2508</v>
      </c>
      <c r="F385" s="45" t="s">
        <v>1919</v>
      </c>
      <c r="G385" s="45" t="s">
        <v>2491</v>
      </c>
      <c r="H385" s="45" t="s">
        <v>2505</v>
      </c>
      <c r="I385" s="57" t="str">
        <f t="shared" si="5"/>
        <v>TABLETAS4 MG.</v>
      </c>
    </row>
    <row r="386" spans="1:9" x14ac:dyDescent="0.25">
      <c r="A386" s="33"/>
      <c r="B386" s="60">
        <v>76</v>
      </c>
      <c r="C386" s="61" t="s">
        <v>176</v>
      </c>
      <c r="D386" s="44" t="s">
        <v>3558</v>
      </c>
      <c r="E386" s="35" t="s">
        <v>2490</v>
      </c>
      <c r="F386" s="45" t="s">
        <v>3178</v>
      </c>
      <c r="G386" s="45" t="s">
        <v>3179</v>
      </c>
      <c r="H386" s="45" t="s">
        <v>3180</v>
      </c>
      <c r="I386" s="57" t="str">
        <f t="shared" ref="I386:I449" si="6">G386&amp;H386</f>
        <v>LOCIÓN0.1 GM./30 ML.</v>
      </c>
    </row>
    <row r="387" spans="1:9" x14ac:dyDescent="0.25">
      <c r="A387" s="33"/>
      <c r="B387" s="60">
        <v>77</v>
      </c>
      <c r="C387" s="61" t="s">
        <v>179</v>
      </c>
      <c r="D387" s="44" t="s">
        <v>3558</v>
      </c>
      <c r="E387" s="35" t="s">
        <v>2490</v>
      </c>
      <c r="F387" s="45" t="s">
        <v>2579</v>
      </c>
      <c r="G387" s="45" t="s">
        <v>3181</v>
      </c>
      <c r="H387" s="45" t="s">
        <v>3182</v>
      </c>
      <c r="I387" s="57" t="str">
        <f t="shared" si="6"/>
        <v>JERINGA PRECARGADA2.71 MG./3.00 MG.</v>
      </c>
    </row>
    <row r="388" spans="1:9" x14ac:dyDescent="0.25">
      <c r="A388" s="33"/>
      <c r="B388" s="60">
        <v>82</v>
      </c>
      <c r="C388" s="61" t="s">
        <v>192</v>
      </c>
      <c r="D388" s="44" t="s">
        <v>3558</v>
      </c>
      <c r="E388" s="35" t="s">
        <v>2490</v>
      </c>
      <c r="F388" s="45" t="s">
        <v>3183</v>
      </c>
      <c r="G388" s="45" t="s">
        <v>3184</v>
      </c>
      <c r="H388" s="45" t="s">
        <v>3185</v>
      </c>
      <c r="I388" s="57" t="str">
        <f t="shared" si="6"/>
        <v>TABLETAS EFERVESCENTES500.560 MG/372.750/913.020 MG</v>
      </c>
    </row>
    <row r="389" spans="1:9" x14ac:dyDescent="0.25">
      <c r="A389" s="33"/>
      <c r="B389" s="60">
        <v>83</v>
      </c>
      <c r="C389" s="61" t="s">
        <v>195</v>
      </c>
      <c r="D389" s="44" t="s">
        <v>3558</v>
      </c>
      <c r="E389" s="35" t="s">
        <v>2490</v>
      </c>
      <c r="F389" s="45" t="s">
        <v>3186</v>
      </c>
      <c r="G389" s="45" t="s">
        <v>2584</v>
      </c>
      <c r="H389" s="45" t="s">
        <v>3187</v>
      </c>
      <c r="I389" s="57" t="str">
        <f t="shared" si="6"/>
        <v>SOLUCIÓN1 x 109 UFC/5.3 GR./10 ML.</v>
      </c>
    </row>
    <row r="390" spans="1:9" x14ac:dyDescent="0.25">
      <c r="A390" s="33"/>
      <c r="B390" s="60">
        <v>87</v>
      </c>
      <c r="C390" s="61" t="s">
        <v>1959</v>
      </c>
      <c r="D390" s="44" t="s">
        <v>3558</v>
      </c>
      <c r="E390" s="35" t="s">
        <v>2490</v>
      </c>
      <c r="F390" s="45" t="s">
        <v>1961</v>
      </c>
      <c r="G390" s="45" t="s">
        <v>2496</v>
      </c>
      <c r="H390" s="45" t="s">
        <v>3188</v>
      </c>
      <c r="I390" s="57" t="str">
        <f t="shared" si="6"/>
        <v>SOLUCIÓN INYECTABLE15 U.I</v>
      </c>
    </row>
    <row r="391" spans="1:9" x14ac:dyDescent="0.25">
      <c r="A391" s="33"/>
      <c r="B391" s="60">
        <v>90</v>
      </c>
      <c r="C391" s="61" t="s">
        <v>2061</v>
      </c>
      <c r="D391" s="44" t="s">
        <v>3558</v>
      </c>
      <c r="E391" s="35" t="s">
        <v>2508</v>
      </c>
      <c r="F391" s="45" t="s">
        <v>315</v>
      </c>
      <c r="G391" s="45" t="s">
        <v>2491</v>
      </c>
      <c r="H391" s="45" t="s">
        <v>2514</v>
      </c>
      <c r="I391" s="57" t="str">
        <f t="shared" si="6"/>
        <v>TABLETAS100 MG.</v>
      </c>
    </row>
    <row r="392" spans="1:9" x14ac:dyDescent="0.25">
      <c r="A392" s="33"/>
      <c r="B392" s="60">
        <v>91</v>
      </c>
      <c r="C392" s="61" t="s">
        <v>1152</v>
      </c>
      <c r="D392" s="44" t="s">
        <v>3558</v>
      </c>
      <c r="E392" s="35" t="s">
        <v>2490</v>
      </c>
      <c r="F392" s="45" t="s">
        <v>3189</v>
      </c>
      <c r="G392" s="45" t="s">
        <v>2499</v>
      </c>
      <c r="H392" s="45" t="s">
        <v>3190</v>
      </c>
      <c r="I392" s="57" t="str">
        <f t="shared" si="6"/>
        <v>COMPRIMIDOS3 MG.</v>
      </c>
    </row>
    <row r="393" spans="1:9" x14ac:dyDescent="0.25">
      <c r="A393" s="33"/>
      <c r="B393" s="60">
        <v>94</v>
      </c>
      <c r="C393" s="61" t="s">
        <v>220</v>
      </c>
      <c r="D393" s="44" t="s">
        <v>3558</v>
      </c>
      <c r="E393" s="35" t="s">
        <v>2490</v>
      </c>
      <c r="F393" s="45" t="s">
        <v>3191</v>
      </c>
      <c r="G393" s="45" t="s">
        <v>2524</v>
      </c>
      <c r="H393" s="45" t="s">
        <v>3192</v>
      </c>
      <c r="I393" s="57" t="str">
        <f t="shared" si="6"/>
        <v>CAPSULAS100 MG./300 MG</v>
      </c>
    </row>
    <row r="394" spans="1:9" x14ac:dyDescent="0.25">
      <c r="A394" s="33"/>
      <c r="B394" s="60">
        <v>96</v>
      </c>
      <c r="C394" s="61" t="s">
        <v>1157</v>
      </c>
      <c r="D394" s="44" t="s">
        <v>3558</v>
      </c>
      <c r="E394" s="35" t="s">
        <v>2490</v>
      </c>
      <c r="F394" s="45" t="s">
        <v>1159</v>
      </c>
      <c r="G394" s="45" t="s">
        <v>3193</v>
      </c>
      <c r="H394" s="45" t="s">
        <v>2561</v>
      </c>
      <c r="I394" s="57" t="str">
        <f t="shared" si="6"/>
        <v>PARCHES20 MG.</v>
      </c>
    </row>
    <row r="395" spans="1:9" x14ac:dyDescent="0.25">
      <c r="A395" s="33"/>
      <c r="B395" s="60">
        <v>99</v>
      </c>
      <c r="C395" s="61" t="s">
        <v>233</v>
      </c>
      <c r="D395" s="44" t="s">
        <v>3558</v>
      </c>
      <c r="E395" s="35" t="s">
        <v>2490</v>
      </c>
      <c r="F395" s="45" t="s">
        <v>3194</v>
      </c>
      <c r="G395" s="45" t="s">
        <v>2599</v>
      </c>
      <c r="H395" s="45" t="s">
        <v>3195</v>
      </c>
      <c r="I395" s="57" t="str">
        <f t="shared" si="6"/>
        <v>GRAGEAS10 MG./250 MG</v>
      </c>
    </row>
    <row r="396" spans="1:9" x14ac:dyDescent="0.25">
      <c r="A396" s="33"/>
      <c r="B396" s="60">
        <v>101</v>
      </c>
      <c r="C396" s="61" t="s">
        <v>239</v>
      </c>
      <c r="D396" s="44" t="s">
        <v>3558</v>
      </c>
      <c r="E396" s="35" t="s">
        <v>2490</v>
      </c>
      <c r="F396" s="45" t="s">
        <v>3196</v>
      </c>
      <c r="G396" s="45" t="s">
        <v>2491</v>
      </c>
      <c r="H396" s="45" t="s">
        <v>3197</v>
      </c>
      <c r="I396" s="57" t="str">
        <f t="shared" si="6"/>
        <v>TABLETAS600 MG/400 U.I</v>
      </c>
    </row>
    <row r="397" spans="1:9" x14ac:dyDescent="0.25">
      <c r="A397" s="33"/>
      <c r="B397" s="60">
        <v>102</v>
      </c>
      <c r="C397" s="61" t="s">
        <v>245</v>
      </c>
      <c r="D397" s="44" t="s">
        <v>3558</v>
      </c>
      <c r="E397" s="35" t="s">
        <v>2490</v>
      </c>
      <c r="F397" s="45" t="s">
        <v>247</v>
      </c>
      <c r="G397" s="45" t="s">
        <v>2789</v>
      </c>
      <c r="H397" s="45" t="s">
        <v>3198</v>
      </c>
      <c r="I397" s="57" t="str">
        <f t="shared" si="6"/>
        <v>GEL 50 MG./50 MG. EN 100 GM.</v>
      </c>
    </row>
    <row r="398" spans="1:9" x14ac:dyDescent="0.25">
      <c r="A398" s="33"/>
      <c r="B398" s="60">
        <v>108</v>
      </c>
      <c r="C398" s="61" t="s">
        <v>261</v>
      </c>
      <c r="D398" s="44" t="s">
        <v>3558</v>
      </c>
      <c r="E398" s="35" t="s">
        <v>2490</v>
      </c>
      <c r="F398" s="45" t="s">
        <v>263</v>
      </c>
      <c r="G398" s="45" t="s">
        <v>3199</v>
      </c>
      <c r="H398" s="45" t="s">
        <v>3200</v>
      </c>
      <c r="I398" s="57" t="str">
        <f t="shared" si="6"/>
        <v>CREMA TOPICA20%/100 GM.</v>
      </c>
    </row>
    <row r="399" spans="1:9" x14ac:dyDescent="0.25">
      <c r="A399" s="33"/>
      <c r="B399" s="60">
        <v>109</v>
      </c>
      <c r="C399" s="61" t="s">
        <v>264</v>
      </c>
      <c r="D399" s="44" t="s">
        <v>3558</v>
      </c>
      <c r="E399" s="35" t="s">
        <v>2490</v>
      </c>
      <c r="F399" s="45" t="s">
        <v>2608</v>
      </c>
      <c r="G399" s="45" t="s">
        <v>2491</v>
      </c>
      <c r="H399" s="45" t="s">
        <v>3201</v>
      </c>
      <c r="I399" s="57" t="str">
        <f t="shared" si="6"/>
        <v>TABLETAS50 MG./200 MG./200 MG.</v>
      </c>
    </row>
    <row r="400" spans="1:9" x14ac:dyDescent="0.25">
      <c r="A400" s="33"/>
      <c r="B400" s="60">
        <v>111</v>
      </c>
      <c r="C400" s="61" t="s">
        <v>273</v>
      </c>
      <c r="D400" s="44" t="s">
        <v>3558</v>
      </c>
      <c r="E400" s="35" t="s">
        <v>2490</v>
      </c>
      <c r="F400" s="45" t="s">
        <v>3202</v>
      </c>
      <c r="G400" s="45" t="s">
        <v>2491</v>
      </c>
      <c r="H400" s="45" t="s">
        <v>2519</v>
      </c>
      <c r="I400" s="57" t="str">
        <f t="shared" si="6"/>
        <v>TABLETAS500 MG.</v>
      </c>
    </row>
    <row r="401" spans="1:9" x14ac:dyDescent="0.25">
      <c r="A401" s="33"/>
      <c r="B401" s="60">
        <v>112</v>
      </c>
      <c r="C401" s="61" t="s">
        <v>1162</v>
      </c>
      <c r="D401" s="44" t="s">
        <v>3558</v>
      </c>
      <c r="E401" s="35" t="s">
        <v>2490</v>
      </c>
      <c r="F401" s="45" t="s">
        <v>1164</v>
      </c>
      <c r="G401" s="45" t="s">
        <v>2491</v>
      </c>
      <c r="H401" s="45" t="s">
        <v>2492</v>
      </c>
      <c r="I401" s="57" t="str">
        <f t="shared" si="6"/>
        <v>TABLETAS300 MG.</v>
      </c>
    </row>
    <row r="402" spans="1:9" x14ac:dyDescent="0.25">
      <c r="A402" s="33"/>
      <c r="B402" s="60">
        <v>117</v>
      </c>
      <c r="C402" s="61" t="s">
        <v>342</v>
      </c>
      <c r="D402" s="44" t="s">
        <v>3558</v>
      </c>
      <c r="E402" s="35" t="s">
        <v>2490</v>
      </c>
      <c r="F402" s="45" t="s">
        <v>3203</v>
      </c>
      <c r="G402" s="45" t="s">
        <v>2540</v>
      </c>
      <c r="H402" s="45" t="s">
        <v>2545</v>
      </c>
      <c r="I402" s="57" t="str">
        <f t="shared" si="6"/>
        <v>CÁPSULAS200 MG.</v>
      </c>
    </row>
    <row r="403" spans="1:9" x14ac:dyDescent="0.25">
      <c r="A403" s="33"/>
      <c r="B403" s="60">
        <v>120</v>
      </c>
      <c r="C403" s="61" t="s">
        <v>1255</v>
      </c>
      <c r="D403" s="44" t="s">
        <v>3558</v>
      </c>
      <c r="E403" s="35" t="s">
        <v>2490</v>
      </c>
      <c r="F403" s="45" t="s">
        <v>3204</v>
      </c>
      <c r="G403" s="45" t="s">
        <v>2509</v>
      </c>
      <c r="H403" s="45" t="s">
        <v>3205</v>
      </c>
      <c r="I403" s="57" t="str">
        <f t="shared" si="6"/>
        <v>JERINGA PRELLENADA200 MG./1 ML.</v>
      </c>
    </row>
    <row r="404" spans="1:9" x14ac:dyDescent="0.25">
      <c r="A404" s="33"/>
      <c r="B404" s="60">
        <v>121</v>
      </c>
      <c r="C404" s="61" t="s">
        <v>2020</v>
      </c>
      <c r="D404" s="44" t="s">
        <v>3558</v>
      </c>
      <c r="E404" s="35" t="s">
        <v>2490</v>
      </c>
      <c r="F404" s="45" t="s">
        <v>2270</v>
      </c>
      <c r="G404" s="45" t="s">
        <v>2496</v>
      </c>
      <c r="H404" s="45" t="s">
        <v>3206</v>
      </c>
      <c r="I404" s="57" t="str">
        <f t="shared" si="6"/>
        <v>SOLUCIÓN INYECTABLE100 MG./50 ML</v>
      </c>
    </row>
    <row r="405" spans="1:9" x14ac:dyDescent="0.25">
      <c r="A405" s="33"/>
      <c r="B405" s="60">
        <v>126</v>
      </c>
      <c r="C405" s="61" t="s">
        <v>357</v>
      </c>
      <c r="D405" s="44" t="s">
        <v>3558</v>
      </c>
      <c r="E405" s="35" t="s">
        <v>2490</v>
      </c>
      <c r="F405" s="45" t="s">
        <v>359</v>
      </c>
      <c r="G405" s="45" t="s">
        <v>2524</v>
      </c>
      <c r="H405" s="45" t="s">
        <v>3207</v>
      </c>
      <c r="I405" s="57" t="str">
        <f t="shared" si="6"/>
        <v>CAPSULAS6.5 MG</v>
      </c>
    </row>
    <row r="406" spans="1:9" x14ac:dyDescent="0.25">
      <c r="A406" s="33"/>
      <c r="B406" s="60">
        <v>127</v>
      </c>
      <c r="C406" s="61" t="s">
        <v>360</v>
      </c>
      <c r="D406" s="44" t="s">
        <v>3558</v>
      </c>
      <c r="E406" s="35" t="s">
        <v>2490</v>
      </c>
      <c r="F406" s="45" t="s">
        <v>362</v>
      </c>
      <c r="G406" s="45" t="s">
        <v>2491</v>
      </c>
      <c r="H406" s="45" t="s">
        <v>2627</v>
      </c>
      <c r="I406" s="57" t="str">
        <f t="shared" si="6"/>
        <v>TABLETAS75 MG.</v>
      </c>
    </row>
    <row r="407" spans="1:9" x14ac:dyDescent="0.25">
      <c r="A407" s="33"/>
      <c r="B407" s="60">
        <v>131</v>
      </c>
      <c r="C407" s="61" t="s">
        <v>2021</v>
      </c>
      <c r="D407" s="44" t="s">
        <v>3558</v>
      </c>
      <c r="E407" s="35" t="s">
        <v>2490</v>
      </c>
      <c r="F407" s="45" t="s">
        <v>1270</v>
      </c>
      <c r="G407" s="45" t="s">
        <v>3208</v>
      </c>
      <c r="H407" s="45" t="s">
        <v>2583</v>
      </c>
      <c r="I407" s="57" t="str">
        <f t="shared" si="6"/>
        <v xml:space="preserve"> AMPULA,INTRAVENOSA50 MG</v>
      </c>
    </row>
    <row r="408" spans="1:9" x14ac:dyDescent="0.25">
      <c r="A408" s="33"/>
      <c r="B408" s="60">
        <v>133</v>
      </c>
      <c r="C408" s="61" t="s">
        <v>1835</v>
      </c>
      <c r="D408" s="44" t="s">
        <v>3558</v>
      </c>
      <c r="E408" s="35" t="s">
        <v>2490</v>
      </c>
      <c r="F408" s="45" t="s">
        <v>1837</v>
      </c>
      <c r="G408" s="45" t="s">
        <v>3209</v>
      </c>
      <c r="H408" s="45" t="s">
        <v>3210</v>
      </c>
      <c r="I408" s="57" t="str">
        <f t="shared" si="6"/>
        <v>FRASCO AMP500 MG./10 ML.</v>
      </c>
    </row>
    <row r="409" spans="1:9" x14ac:dyDescent="0.25">
      <c r="A409" s="33"/>
      <c r="B409" s="60">
        <v>136</v>
      </c>
      <c r="C409" s="61" t="s">
        <v>381</v>
      </c>
      <c r="D409" s="44" t="s">
        <v>3558</v>
      </c>
      <c r="E409" s="35" t="s">
        <v>2490</v>
      </c>
      <c r="F409" s="45" t="s">
        <v>3211</v>
      </c>
      <c r="G409" s="45" t="s">
        <v>2528</v>
      </c>
      <c r="H409" s="45" t="s">
        <v>2549</v>
      </c>
      <c r="I409" s="57" t="str">
        <f t="shared" si="6"/>
        <v>SUSPENSIÓN250 MG./5 ML</v>
      </c>
    </row>
    <row r="410" spans="1:9" x14ac:dyDescent="0.25">
      <c r="A410" s="33"/>
      <c r="B410" s="60">
        <v>137</v>
      </c>
      <c r="C410" s="61" t="s">
        <v>599</v>
      </c>
      <c r="D410" s="44" t="s">
        <v>3558</v>
      </c>
      <c r="E410" s="35" t="s">
        <v>2490</v>
      </c>
      <c r="F410" s="45" t="s">
        <v>390</v>
      </c>
      <c r="G410" s="45" t="s">
        <v>3212</v>
      </c>
      <c r="H410" s="45" t="s">
        <v>3213</v>
      </c>
      <c r="I410" s="57" t="str">
        <f t="shared" si="6"/>
        <v>GEL,TOPICA1 G./30</v>
      </c>
    </row>
    <row r="411" spans="1:9" x14ac:dyDescent="0.25">
      <c r="A411" s="33"/>
      <c r="B411" s="60">
        <v>139</v>
      </c>
      <c r="C411" s="61" t="s">
        <v>391</v>
      </c>
      <c r="D411" s="44" t="s">
        <v>3558</v>
      </c>
      <c r="E411" s="35" t="s">
        <v>2490</v>
      </c>
      <c r="F411" s="45" t="s">
        <v>3214</v>
      </c>
      <c r="G411" s="45" t="s">
        <v>3215</v>
      </c>
      <c r="H411" s="45" t="s">
        <v>3216</v>
      </c>
      <c r="I411" s="57" t="str">
        <f t="shared" si="6"/>
        <v>ÓVULOS VAGINALES100 MG./400 MG</v>
      </c>
    </row>
    <row r="412" spans="1:9" x14ac:dyDescent="0.25">
      <c r="A412" s="33"/>
      <c r="B412" s="60">
        <v>140</v>
      </c>
      <c r="C412" s="61" t="s">
        <v>394</v>
      </c>
      <c r="D412" s="44" t="s">
        <v>3558</v>
      </c>
      <c r="E412" s="35" t="s">
        <v>2490</v>
      </c>
      <c r="F412" s="45" t="s">
        <v>3217</v>
      </c>
      <c r="G412" s="45" t="s">
        <v>3199</v>
      </c>
      <c r="H412" s="45" t="s">
        <v>3218</v>
      </c>
      <c r="I412" s="57" t="str">
        <f t="shared" si="6"/>
        <v>CREMA TOPICA3 GM./100 GRS</v>
      </c>
    </row>
    <row r="413" spans="1:9" x14ac:dyDescent="0.25">
      <c r="A413" s="33"/>
      <c r="B413" s="60">
        <v>143</v>
      </c>
      <c r="C413" s="61" t="s">
        <v>401</v>
      </c>
      <c r="D413" s="44" t="s">
        <v>3558</v>
      </c>
      <c r="E413" s="35" t="s">
        <v>2490</v>
      </c>
      <c r="F413" s="45" t="s">
        <v>3219</v>
      </c>
      <c r="G413" s="45" t="s">
        <v>2491</v>
      </c>
      <c r="H413" s="45" t="s">
        <v>2497</v>
      </c>
      <c r="I413" s="57" t="str">
        <f t="shared" si="6"/>
        <v>TABLETAS250 MG.</v>
      </c>
    </row>
    <row r="414" spans="1:9" x14ac:dyDescent="0.25">
      <c r="A414" s="33"/>
      <c r="B414" s="60">
        <v>146</v>
      </c>
      <c r="C414" s="61" t="s">
        <v>2023</v>
      </c>
      <c r="D414" s="44" t="s">
        <v>3558</v>
      </c>
      <c r="E414" s="35" t="s">
        <v>2490</v>
      </c>
      <c r="F414" s="45" t="s">
        <v>2271</v>
      </c>
      <c r="G414" s="45" t="s">
        <v>2491</v>
      </c>
      <c r="H414" s="45" t="s">
        <v>2588</v>
      </c>
      <c r="I414" s="57" t="str">
        <f t="shared" si="6"/>
        <v>TABLETAS2 MG.</v>
      </c>
    </row>
    <row r="415" spans="1:9" x14ac:dyDescent="0.25">
      <c r="A415" s="33"/>
      <c r="B415" s="60">
        <v>148</v>
      </c>
      <c r="C415" s="61" t="s">
        <v>415</v>
      </c>
      <c r="D415" s="44" t="s">
        <v>3558</v>
      </c>
      <c r="E415" s="35" t="s">
        <v>2490</v>
      </c>
      <c r="F415" s="45" t="s">
        <v>2646</v>
      </c>
      <c r="G415" s="45" t="s">
        <v>2496</v>
      </c>
      <c r="H415" s="45" t="s">
        <v>2561</v>
      </c>
      <c r="I415" s="57" t="str">
        <f t="shared" si="6"/>
        <v>SOLUCIÓN INYECTABLE20 MG.</v>
      </c>
    </row>
    <row r="416" spans="1:9" x14ac:dyDescent="0.25">
      <c r="A416" s="33"/>
      <c r="B416" s="60">
        <v>151</v>
      </c>
      <c r="C416" s="61" t="s">
        <v>423</v>
      </c>
      <c r="D416" s="44" t="s">
        <v>3558</v>
      </c>
      <c r="E416" s="35" t="s">
        <v>2490</v>
      </c>
      <c r="F416" s="45" t="s">
        <v>3220</v>
      </c>
      <c r="G416" s="45" t="s">
        <v>2491</v>
      </c>
      <c r="H416" s="45" t="s">
        <v>2500</v>
      </c>
      <c r="I416" s="57" t="str">
        <f t="shared" si="6"/>
        <v>TABLETAS50 MG.</v>
      </c>
    </row>
    <row r="417" spans="1:9" x14ac:dyDescent="0.25">
      <c r="A417" s="33"/>
      <c r="B417" s="60">
        <v>154</v>
      </c>
      <c r="C417" s="61" t="s">
        <v>434</v>
      </c>
      <c r="D417" s="44" t="s">
        <v>3558</v>
      </c>
      <c r="E417" s="35" t="s">
        <v>2490</v>
      </c>
      <c r="F417" s="45" t="s">
        <v>2648</v>
      </c>
      <c r="G417" s="45" t="s">
        <v>2530</v>
      </c>
      <c r="H417" s="45" t="s">
        <v>3221</v>
      </c>
      <c r="I417" s="57" t="str">
        <f t="shared" si="6"/>
        <v>SOLUCIÓN OFTÁLMICA5%/1 ML.</v>
      </c>
    </row>
    <row r="418" spans="1:9" x14ac:dyDescent="0.25">
      <c r="A418" s="33"/>
      <c r="B418" s="60">
        <v>155</v>
      </c>
      <c r="C418" s="61" t="s">
        <v>436</v>
      </c>
      <c r="D418" s="44" t="s">
        <v>3558</v>
      </c>
      <c r="E418" s="35" t="s">
        <v>2490</v>
      </c>
      <c r="F418" s="45" t="s">
        <v>3222</v>
      </c>
      <c r="G418" s="45" t="s">
        <v>3199</v>
      </c>
      <c r="H418" s="45" t="s">
        <v>3223</v>
      </c>
      <c r="I418" s="57" t="str">
        <f t="shared" si="6"/>
        <v>CREMA TOPICA1%/30 GM.</v>
      </c>
    </row>
    <row r="419" spans="1:9" x14ac:dyDescent="0.25">
      <c r="A419" s="33"/>
      <c r="B419" s="60">
        <v>156</v>
      </c>
      <c r="C419" s="61" t="s">
        <v>439</v>
      </c>
      <c r="D419" s="44" t="s">
        <v>3558</v>
      </c>
      <c r="E419" s="35" t="s">
        <v>2490</v>
      </c>
      <c r="F419" s="45" t="s">
        <v>3222</v>
      </c>
      <c r="G419" s="45" t="s">
        <v>3224</v>
      </c>
      <c r="H419" s="45" t="s">
        <v>3225</v>
      </c>
      <c r="I419" s="57" t="str">
        <f t="shared" si="6"/>
        <v>CREMA VAGINAL 2%/2 GM.</v>
      </c>
    </row>
    <row r="420" spans="1:9" x14ac:dyDescent="0.25">
      <c r="A420" s="33"/>
      <c r="B420" s="60">
        <v>159</v>
      </c>
      <c r="C420" s="61" t="s">
        <v>441</v>
      </c>
      <c r="D420" s="44" t="s">
        <v>3558</v>
      </c>
      <c r="E420" s="35" t="s">
        <v>2490</v>
      </c>
      <c r="F420" s="45" t="s">
        <v>3226</v>
      </c>
      <c r="G420" s="45" t="s">
        <v>2491</v>
      </c>
      <c r="H420" s="45" t="s">
        <v>2553</v>
      </c>
      <c r="I420" s="57" t="str">
        <f t="shared" si="6"/>
        <v>TABLETAS1 MG.</v>
      </c>
    </row>
    <row r="421" spans="1:9" x14ac:dyDescent="0.25">
      <c r="A421" s="33"/>
      <c r="B421" s="60">
        <v>160</v>
      </c>
      <c r="C421" s="61" t="s">
        <v>2024</v>
      </c>
      <c r="D421" s="44" t="s">
        <v>3558</v>
      </c>
      <c r="E421" s="35" t="s">
        <v>2490</v>
      </c>
      <c r="F421" s="45" t="s">
        <v>2272</v>
      </c>
      <c r="G421" s="45" t="s">
        <v>3227</v>
      </c>
      <c r="H421" s="45" t="s">
        <v>3228</v>
      </c>
      <c r="I421" s="57" t="str">
        <f t="shared" si="6"/>
        <v>SOLUCION,ORAL17.86 G./100 ML.</v>
      </c>
    </row>
    <row r="422" spans="1:9" x14ac:dyDescent="0.25">
      <c r="A422" s="33"/>
      <c r="B422" s="60">
        <v>161</v>
      </c>
      <c r="C422" s="61" t="s">
        <v>1284</v>
      </c>
      <c r="D422" s="44" t="s">
        <v>3558</v>
      </c>
      <c r="E422" s="35" t="s">
        <v>2490</v>
      </c>
      <c r="F422" s="45" t="s">
        <v>3229</v>
      </c>
      <c r="G422" s="45" t="s">
        <v>3230</v>
      </c>
      <c r="H422" s="45" t="s">
        <v>3231</v>
      </c>
      <c r="I422" s="57" t="str">
        <f t="shared" si="6"/>
        <v>GRAGEAS,ORAL30MG/500MCG</v>
      </c>
    </row>
    <row r="423" spans="1:9" x14ac:dyDescent="0.25">
      <c r="A423" s="33"/>
      <c r="B423" s="60">
        <v>163</v>
      </c>
      <c r="C423" s="61" t="s">
        <v>2051</v>
      </c>
      <c r="D423" s="44" t="s">
        <v>3558</v>
      </c>
      <c r="E423" s="35" t="s">
        <v>2508</v>
      </c>
      <c r="F423" s="45" t="s">
        <v>3232</v>
      </c>
      <c r="G423" s="45" t="s">
        <v>2524</v>
      </c>
      <c r="H423" s="45" t="s">
        <v>3233</v>
      </c>
      <c r="I423" s="57" t="str">
        <f t="shared" si="6"/>
        <v>CAPSULAS110 MG</v>
      </c>
    </row>
    <row r="424" spans="1:9" x14ac:dyDescent="0.25">
      <c r="A424" s="33"/>
      <c r="B424" s="60">
        <v>171</v>
      </c>
      <c r="C424" s="61" t="s">
        <v>1838</v>
      </c>
      <c r="D424" s="44" t="s">
        <v>3558</v>
      </c>
      <c r="E424" s="35" t="s">
        <v>2490</v>
      </c>
      <c r="F424" s="45" t="s">
        <v>2669</v>
      </c>
      <c r="G424" s="45" t="s">
        <v>2491</v>
      </c>
      <c r="H424" s="45" t="s">
        <v>3234</v>
      </c>
      <c r="I424" s="57" t="str">
        <f t="shared" si="6"/>
        <v>TABLETAS0.1 MG.</v>
      </c>
    </row>
    <row r="425" spans="1:9" x14ac:dyDescent="0.25">
      <c r="A425" s="33"/>
      <c r="B425" s="60">
        <v>172</v>
      </c>
      <c r="C425" s="61" t="s">
        <v>2026</v>
      </c>
      <c r="D425" s="44" t="s">
        <v>3558</v>
      </c>
      <c r="E425" s="35" t="s">
        <v>2490</v>
      </c>
      <c r="F425" s="45" t="s">
        <v>2273</v>
      </c>
      <c r="G425" s="45" t="s">
        <v>3179</v>
      </c>
      <c r="H425" s="45" t="s">
        <v>3235</v>
      </c>
      <c r="I425" s="57" t="str">
        <f t="shared" si="6"/>
        <v>LOCIÓN0.05%/ 100 GR.</v>
      </c>
    </row>
    <row r="426" spans="1:9" x14ac:dyDescent="0.25">
      <c r="A426" s="33"/>
      <c r="B426" s="60">
        <v>173</v>
      </c>
      <c r="C426" s="61" t="s">
        <v>1303</v>
      </c>
      <c r="D426" s="44" t="s">
        <v>3558</v>
      </c>
      <c r="E426" s="35" t="s">
        <v>2490</v>
      </c>
      <c r="F426" s="45" t="s">
        <v>2670</v>
      </c>
      <c r="G426" s="45" t="s">
        <v>2491</v>
      </c>
      <c r="H426" s="45" t="s">
        <v>2514</v>
      </c>
      <c r="I426" s="57" t="str">
        <f t="shared" si="6"/>
        <v>TABLETAS100 MG.</v>
      </c>
    </row>
    <row r="427" spans="1:9" x14ac:dyDescent="0.25">
      <c r="A427" s="33"/>
      <c r="B427" s="60">
        <v>174</v>
      </c>
      <c r="C427" s="61" t="s">
        <v>454</v>
      </c>
      <c r="D427" s="44" t="s">
        <v>3558</v>
      </c>
      <c r="E427" s="35" t="s">
        <v>2490</v>
      </c>
      <c r="F427" s="45" t="s">
        <v>456</v>
      </c>
      <c r="G427" s="45" t="s">
        <v>2491</v>
      </c>
      <c r="H427" s="45" t="s">
        <v>2534</v>
      </c>
      <c r="I427" s="57" t="str">
        <f t="shared" si="6"/>
        <v>TABLETAS0.5 MG</v>
      </c>
    </row>
    <row r="428" spans="1:9" x14ac:dyDescent="0.25">
      <c r="A428" s="33"/>
      <c r="B428" s="60">
        <v>177</v>
      </c>
      <c r="C428" s="61" t="s">
        <v>1308</v>
      </c>
      <c r="D428" s="44" t="s">
        <v>3558</v>
      </c>
      <c r="E428" s="35" t="s">
        <v>2490</v>
      </c>
      <c r="F428" s="45" t="s">
        <v>3236</v>
      </c>
      <c r="G428" s="45" t="s">
        <v>3237</v>
      </c>
      <c r="H428" s="45" t="s">
        <v>3238</v>
      </c>
      <c r="I428" s="57" t="str">
        <f t="shared" si="6"/>
        <v>TABLETAS,ORAL60mg</v>
      </c>
    </row>
    <row r="429" spans="1:9" x14ac:dyDescent="0.25">
      <c r="A429" s="33"/>
      <c r="B429" s="60">
        <v>178</v>
      </c>
      <c r="C429" s="61" t="s">
        <v>464</v>
      </c>
      <c r="D429" s="44" t="s">
        <v>3558</v>
      </c>
      <c r="E429" s="35" t="s">
        <v>2490</v>
      </c>
      <c r="F429" s="45" t="s">
        <v>3239</v>
      </c>
      <c r="G429" s="45" t="s">
        <v>2674</v>
      </c>
      <c r="H429" s="45" t="s">
        <v>3240</v>
      </c>
      <c r="I429" s="57" t="str">
        <f t="shared" si="6"/>
        <v>JARABE300 MG./100 ML.</v>
      </c>
    </row>
    <row r="430" spans="1:9" x14ac:dyDescent="0.25">
      <c r="A430" s="33"/>
      <c r="B430" s="60">
        <v>179</v>
      </c>
      <c r="C430" s="61" t="s">
        <v>1171</v>
      </c>
      <c r="D430" s="44" t="s">
        <v>3558</v>
      </c>
      <c r="E430" s="35" t="s">
        <v>2490</v>
      </c>
      <c r="F430" s="45" t="s">
        <v>2675</v>
      </c>
      <c r="G430" s="45" t="s">
        <v>2499</v>
      </c>
      <c r="H430" s="45" t="s">
        <v>2597</v>
      </c>
      <c r="I430" s="57" t="str">
        <f t="shared" si="6"/>
        <v>COMPRIMIDOS10 MG.</v>
      </c>
    </row>
    <row r="431" spans="1:9" x14ac:dyDescent="0.25">
      <c r="A431" s="33"/>
      <c r="B431" s="60">
        <v>180</v>
      </c>
      <c r="C431" s="61" t="s">
        <v>1175</v>
      </c>
      <c r="D431" s="44" t="s">
        <v>3558</v>
      </c>
      <c r="E431" s="35" t="s">
        <v>2490</v>
      </c>
      <c r="F431" s="45" t="s">
        <v>2675</v>
      </c>
      <c r="G431" s="45" t="s">
        <v>2496</v>
      </c>
      <c r="H431" s="45" t="s">
        <v>2676</v>
      </c>
      <c r="I431" s="57" t="str">
        <f t="shared" si="6"/>
        <v>SOLUCIÓN INYECTABLE10 MG./2 ML</v>
      </c>
    </row>
    <row r="432" spans="1:9" x14ac:dyDescent="0.25">
      <c r="A432" s="33"/>
      <c r="B432" s="60">
        <v>187</v>
      </c>
      <c r="C432" s="61" t="s">
        <v>491</v>
      </c>
      <c r="D432" s="44" t="s">
        <v>3558</v>
      </c>
      <c r="E432" s="35" t="s">
        <v>2490</v>
      </c>
      <c r="F432" s="45" t="s">
        <v>3241</v>
      </c>
      <c r="G432" s="45" t="s">
        <v>2491</v>
      </c>
      <c r="H432" s="45" t="s">
        <v>3242</v>
      </c>
      <c r="I432" s="57" t="str">
        <f t="shared" si="6"/>
        <v>TABLETAS0.25 MG</v>
      </c>
    </row>
    <row r="433" spans="1:9" x14ac:dyDescent="0.25">
      <c r="A433" s="33"/>
      <c r="B433" s="60">
        <v>189</v>
      </c>
      <c r="C433" s="61" t="s">
        <v>497</v>
      </c>
      <c r="D433" s="44" t="s">
        <v>3558</v>
      </c>
      <c r="E433" s="35" t="s">
        <v>2490</v>
      </c>
      <c r="F433" s="45" t="s">
        <v>2681</v>
      </c>
      <c r="G433" s="45" t="s">
        <v>2499</v>
      </c>
      <c r="H433" s="45" t="s">
        <v>2615</v>
      </c>
      <c r="I433" s="57" t="str">
        <f t="shared" si="6"/>
        <v>COMPRIMIDOS60 MG.</v>
      </c>
    </row>
    <row r="434" spans="1:9" x14ac:dyDescent="0.25">
      <c r="A434" s="33"/>
      <c r="B434" s="60">
        <v>190</v>
      </c>
      <c r="C434" s="61" t="s">
        <v>499</v>
      </c>
      <c r="D434" s="44" t="s">
        <v>3558</v>
      </c>
      <c r="E434" s="35" t="s">
        <v>2490</v>
      </c>
      <c r="F434" s="45" t="s">
        <v>2681</v>
      </c>
      <c r="G434" s="45" t="s">
        <v>2491</v>
      </c>
      <c r="H434" s="45" t="s">
        <v>3243</v>
      </c>
      <c r="I434" s="57" t="str">
        <f t="shared" si="6"/>
        <v>TABLETAS90 MG.</v>
      </c>
    </row>
    <row r="435" spans="1:9" x14ac:dyDescent="0.25">
      <c r="A435" s="33"/>
      <c r="B435" s="60">
        <v>201</v>
      </c>
      <c r="C435" s="61" t="s">
        <v>526</v>
      </c>
      <c r="D435" s="44" t="s">
        <v>3558</v>
      </c>
      <c r="E435" s="35" t="s">
        <v>2490</v>
      </c>
      <c r="F435" s="45" t="s">
        <v>3244</v>
      </c>
      <c r="G435" s="45" t="s">
        <v>2530</v>
      </c>
      <c r="H435" s="45" t="s">
        <v>3245</v>
      </c>
      <c r="I435" s="57" t="str">
        <f t="shared" si="6"/>
        <v>SOLUCIÓN OFTÁLMICA20 MG./5 MG. / 5 ML.</v>
      </c>
    </row>
    <row r="436" spans="1:9" x14ac:dyDescent="0.25">
      <c r="A436" s="33"/>
      <c r="B436" s="60">
        <v>202</v>
      </c>
      <c r="C436" s="61" t="s">
        <v>1323</v>
      </c>
      <c r="D436" s="44" t="s">
        <v>3558</v>
      </c>
      <c r="E436" s="35" t="s">
        <v>2490</v>
      </c>
      <c r="F436" s="45" t="s">
        <v>1325</v>
      </c>
      <c r="G436" s="45" t="s">
        <v>2491</v>
      </c>
      <c r="H436" s="45" t="s">
        <v>2505</v>
      </c>
      <c r="I436" s="57" t="str">
        <f t="shared" si="6"/>
        <v>TABLETAS4 MG.</v>
      </c>
    </row>
    <row r="437" spans="1:9" x14ac:dyDescent="0.25">
      <c r="A437" s="33"/>
      <c r="B437" s="60">
        <v>204</v>
      </c>
      <c r="C437" s="61" t="s">
        <v>2029</v>
      </c>
      <c r="D437" s="44" t="s">
        <v>3558</v>
      </c>
      <c r="E437" s="35" t="s">
        <v>2490</v>
      </c>
      <c r="F437" s="45" t="s">
        <v>3246</v>
      </c>
      <c r="G437" s="45" t="s">
        <v>2496</v>
      </c>
      <c r="H437" s="45" t="s">
        <v>2500</v>
      </c>
      <c r="I437" s="57" t="str">
        <f t="shared" si="6"/>
        <v>SOLUCIÓN INYECTABLE50 MG.</v>
      </c>
    </row>
    <row r="438" spans="1:9" x14ac:dyDescent="0.25">
      <c r="A438" s="33"/>
      <c r="B438" s="60">
        <v>205</v>
      </c>
      <c r="C438" s="61" t="s">
        <v>1326</v>
      </c>
      <c r="D438" s="44" t="s">
        <v>3558</v>
      </c>
      <c r="E438" s="35" t="s">
        <v>2490</v>
      </c>
      <c r="F438" s="45" t="s">
        <v>1328</v>
      </c>
      <c r="G438" s="45" t="s">
        <v>2496</v>
      </c>
      <c r="H438" s="45" t="s">
        <v>2561</v>
      </c>
      <c r="I438" s="57" t="str">
        <f t="shared" si="6"/>
        <v>SOLUCIÓN INYECTABLE20 MG.</v>
      </c>
    </row>
    <row r="439" spans="1:9" x14ac:dyDescent="0.25">
      <c r="A439" s="33"/>
      <c r="B439" s="60">
        <v>208</v>
      </c>
      <c r="C439" s="61" t="s">
        <v>1789</v>
      </c>
      <c r="D439" s="44" t="s">
        <v>3558</v>
      </c>
      <c r="E439" s="35" t="s">
        <v>2490</v>
      </c>
      <c r="F439" s="45" t="s">
        <v>1791</v>
      </c>
      <c r="G439" s="45" t="s">
        <v>3247</v>
      </c>
      <c r="H439" s="45" t="s">
        <v>3248</v>
      </c>
      <c r="I439" s="57" t="str">
        <f t="shared" si="6"/>
        <v>CAPSULAS,ORAL0.5 MG./0.4 MG.</v>
      </c>
    </row>
    <row r="440" spans="1:9" x14ac:dyDescent="0.25">
      <c r="A440" s="33"/>
      <c r="B440" s="60">
        <v>209</v>
      </c>
      <c r="C440" s="61" t="s">
        <v>2030</v>
      </c>
      <c r="D440" s="44" t="s">
        <v>3558</v>
      </c>
      <c r="E440" s="35" t="s">
        <v>2490</v>
      </c>
      <c r="F440" s="45" t="s">
        <v>2275</v>
      </c>
      <c r="G440" s="45" t="s">
        <v>3237</v>
      </c>
      <c r="H440" s="45" t="s">
        <v>3249</v>
      </c>
      <c r="I440" s="57" t="str">
        <f t="shared" si="6"/>
        <v>TABLETAS,ORAL600 MG</v>
      </c>
    </row>
    <row r="441" spans="1:9" x14ac:dyDescent="0.25">
      <c r="A441" s="33"/>
      <c r="B441" s="60">
        <v>217</v>
      </c>
      <c r="C441" s="61" t="s">
        <v>1992</v>
      </c>
      <c r="D441" s="44" t="s">
        <v>3558</v>
      </c>
      <c r="E441" s="35" t="s">
        <v>2508</v>
      </c>
      <c r="F441" s="45" t="s">
        <v>300</v>
      </c>
      <c r="G441" s="45" t="s">
        <v>2524</v>
      </c>
      <c r="H441" s="45" t="s">
        <v>2526</v>
      </c>
      <c r="I441" s="57" t="str">
        <f t="shared" si="6"/>
        <v>CAPSULAS40 MG.</v>
      </c>
    </row>
    <row r="442" spans="1:9" x14ac:dyDescent="0.25">
      <c r="A442" s="33"/>
      <c r="B442" s="60">
        <v>219</v>
      </c>
      <c r="C442" s="61" t="s">
        <v>1344</v>
      </c>
      <c r="D442" s="44" t="s">
        <v>3558</v>
      </c>
      <c r="E442" s="35" t="s">
        <v>2490</v>
      </c>
      <c r="F442" s="45" t="s">
        <v>3250</v>
      </c>
      <c r="G442" s="45" t="s">
        <v>2496</v>
      </c>
      <c r="H442" s="45" t="s">
        <v>2500</v>
      </c>
      <c r="I442" s="57" t="str">
        <f t="shared" si="6"/>
        <v>SOLUCIÓN INYECTABLE50 MG.</v>
      </c>
    </row>
    <row r="443" spans="1:9" x14ac:dyDescent="0.25">
      <c r="A443" s="33"/>
      <c r="B443" s="60">
        <v>220</v>
      </c>
      <c r="C443" s="61" t="s">
        <v>546</v>
      </c>
      <c r="D443" s="44" t="s">
        <v>3558</v>
      </c>
      <c r="E443" s="35" t="s">
        <v>2490</v>
      </c>
      <c r="F443" s="45" t="s">
        <v>3251</v>
      </c>
      <c r="G443" s="45" t="s">
        <v>2491</v>
      </c>
      <c r="H443" s="45" t="s">
        <v>2519</v>
      </c>
      <c r="I443" s="57" t="str">
        <f t="shared" si="6"/>
        <v>TABLETAS500 MG.</v>
      </c>
    </row>
    <row r="444" spans="1:9" x14ac:dyDescent="0.25">
      <c r="A444" s="33"/>
      <c r="B444" s="60">
        <v>223</v>
      </c>
      <c r="C444" s="61" t="s">
        <v>1352</v>
      </c>
      <c r="D444" s="44" t="s">
        <v>3558</v>
      </c>
      <c r="E444" s="35" t="s">
        <v>2490</v>
      </c>
      <c r="F444" s="45" t="s">
        <v>3252</v>
      </c>
      <c r="G444" s="45" t="s">
        <v>3253</v>
      </c>
      <c r="H444" s="45" t="s">
        <v>2617</v>
      </c>
      <c r="I444" s="57" t="str">
        <f t="shared" si="6"/>
        <v>SOLUCION,INTRAMUSCULAR1 GM</v>
      </c>
    </row>
    <row r="445" spans="1:9" x14ac:dyDescent="0.25">
      <c r="A445" s="33"/>
      <c r="B445" s="60">
        <v>225</v>
      </c>
      <c r="C445" s="61" t="s">
        <v>549</v>
      </c>
      <c r="D445" s="44" t="s">
        <v>3558</v>
      </c>
      <c r="E445" s="35" t="s">
        <v>2490</v>
      </c>
      <c r="F445" s="45" t="s">
        <v>551</v>
      </c>
      <c r="G445" s="45" t="s">
        <v>2491</v>
      </c>
      <c r="H445" s="45" t="s">
        <v>2514</v>
      </c>
      <c r="I445" s="57" t="str">
        <f t="shared" si="6"/>
        <v>TABLETAS100 MG.</v>
      </c>
    </row>
    <row r="446" spans="1:9" x14ac:dyDescent="0.25">
      <c r="A446" s="33"/>
      <c r="B446" s="60">
        <v>229</v>
      </c>
      <c r="C446" s="61" t="s">
        <v>560</v>
      </c>
      <c r="D446" s="44" t="s">
        <v>3558</v>
      </c>
      <c r="E446" s="35" t="s">
        <v>2490</v>
      </c>
      <c r="F446" s="45" t="s">
        <v>3254</v>
      </c>
      <c r="G446" s="45" t="s">
        <v>3215</v>
      </c>
      <c r="H446" s="45" t="s">
        <v>2534</v>
      </c>
      <c r="I446" s="57" t="str">
        <f t="shared" si="6"/>
        <v>ÓVULOS VAGINALES0.5 MG</v>
      </c>
    </row>
    <row r="447" spans="1:9" x14ac:dyDescent="0.25">
      <c r="A447" s="33"/>
      <c r="B447" s="60">
        <v>232</v>
      </c>
      <c r="C447" s="61" t="s">
        <v>1355</v>
      </c>
      <c r="D447" s="44" t="s">
        <v>3558</v>
      </c>
      <c r="E447" s="35" t="s">
        <v>2490</v>
      </c>
      <c r="F447" s="45" t="s">
        <v>1357</v>
      </c>
      <c r="G447" s="45" t="s">
        <v>3255</v>
      </c>
      <c r="H447" s="45" t="s">
        <v>2583</v>
      </c>
      <c r="I447" s="57" t="str">
        <f t="shared" si="6"/>
        <v>AMPULA,SUBCUTANEA50 MG</v>
      </c>
    </row>
    <row r="448" spans="1:9" x14ac:dyDescent="0.25">
      <c r="A448" s="33"/>
      <c r="B448" s="60">
        <v>233</v>
      </c>
      <c r="C448" s="61" t="s">
        <v>1981</v>
      </c>
      <c r="D448" s="44" t="s">
        <v>3558</v>
      </c>
      <c r="E448" s="35" t="s">
        <v>2490</v>
      </c>
      <c r="F448" s="45" t="s">
        <v>1983</v>
      </c>
      <c r="G448" s="45" t="s">
        <v>2506</v>
      </c>
      <c r="H448" s="45" t="s">
        <v>2514</v>
      </c>
      <c r="I448" s="57" t="str">
        <f t="shared" si="6"/>
        <v>SOLUCION INYECTABLE100 MG.</v>
      </c>
    </row>
    <row r="449" spans="1:9" x14ac:dyDescent="0.25">
      <c r="A449" s="33"/>
      <c r="B449" s="60">
        <v>239</v>
      </c>
      <c r="C449" s="61" t="s">
        <v>577</v>
      </c>
      <c r="D449" s="44" t="s">
        <v>3558</v>
      </c>
      <c r="E449" s="35" t="s">
        <v>2490</v>
      </c>
      <c r="F449" s="45" t="s">
        <v>3256</v>
      </c>
      <c r="G449" s="45" t="s">
        <v>2491</v>
      </c>
      <c r="H449" s="45" t="s">
        <v>2514</v>
      </c>
      <c r="I449" s="57" t="str">
        <f t="shared" si="6"/>
        <v>TABLETAS100 MG.</v>
      </c>
    </row>
    <row r="450" spans="1:9" x14ac:dyDescent="0.25">
      <c r="A450" s="33"/>
      <c r="B450" s="60">
        <v>240</v>
      </c>
      <c r="C450" s="61" t="s">
        <v>1182</v>
      </c>
      <c r="D450" s="44" t="s">
        <v>3558</v>
      </c>
      <c r="E450" s="35" t="s">
        <v>2490</v>
      </c>
      <c r="F450" s="45" t="s">
        <v>3257</v>
      </c>
      <c r="G450" s="45" t="s">
        <v>2491</v>
      </c>
      <c r="H450" s="45" t="s">
        <v>2514</v>
      </c>
      <c r="I450" s="57" t="str">
        <f t="shared" ref="I450:I513" si="7">G450&amp;H450</f>
        <v>TABLETAS100 MG.</v>
      </c>
    </row>
    <row r="451" spans="1:9" x14ac:dyDescent="0.25">
      <c r="A451" s="33"/>
      <c r="B451" s="60">
        <v>242</v>
      </c>
      <c r="C451" s="61" t="s">
        <v>1365</v>
      </c>
      <c r="D451" s="44" t="s">
        <v>3558</v>
      </c>
      <c r="E451" s="35" t="s">
        <v>2490</v>
      </c>
      <c r="F451" s="45" t="s">
        <v>1367</v>
      </c>
      <c r="G451" s="45" t="s">
        <v>3258</v>
      </c>
      <c r="H451" s="45" t="s">
        <v>3259</v>
      </c>
      <c r="I451" s="57" t="str">
        <f t="shared" si="7"/>
        <v>JERINGA PRELLENADA SOLUCIÓN INYECTABLE 300 MCG./1 ML</v>
      </c>
    </row>
    <row r="452" spans="1:9" x14ac:dyDescent="0.25">
      <c r="A452" s="33"/>
      <c r="B452" s="60">
        <v>250</v>
      </c>
      <c r="C452" s="61" t="s">
        <v>1379</v>
      </c>
      <c r="D452" s="44" t="s">
        <v>3558</v>
      </c>
      <c r="E452" s="35" t="s">
        <v>2490</v>
      </c>
      <c r="F452" s="45" t="s">
        <v>1381</v>
      </c>
      <c r="G452" s="45" t="s">
        <v>2491</v>
      </c>
      <c r="H452" s="45" t="s">
        <v>2497</v>
      </c>
      <c r="I452" s="57" t="str">
        <f t="shared" si="7"/>
        <v>TABLETAS250 MG.</v>
      </c>
    </row>
    <row r="453" spans="1:9" x14ac:dyDescent="0.25">
      <c r="A453" s="33"/>
      <c r="B453" s="60">
        <v>251</v>
      </c>
      <c r="C453" s="61" t="s">
        <v>597</v>
      </c>
      <c r="D453" s="44" t="s">
        <v>3558</v>
      </c>
      <c r="E453" s="35" t="s">
        <v>2490</v>
      </c>
      <c r="F453" s="45" t="s">
        <v>3260</v>
      </c>
      <c r="G453" s="45" t="s">
        <v>2570</v>
      </c>
      <c r="H453" s="45" t="s">
        <v>3261</v>
      </c>
      <c r="I453" s="57" t="str">
        <f t="shared" si="7"/>
        <v>DISPOSITIVO INHALADOR60 DOSIS 250 MCG.</v>
      </c>
    </row>
    <row r="454" spans="1:9" x14ac:dyDescent="0.25">
      <c r="A454" s="33"/>
      <c r="B454" s="60">
        <v>256</v>
      </c>
      <c r="C454" s="61" t="s">
        <v>1117</v>
      </c>
      <c r="D454" s="44" t="s">
        <v>3558</v>
      </c>
      <c r="E454" s="35" t="s">
        <v>2490</v>
      </c>
      <c r="F454" s="45" t="s">
        <v>3262</v>
      </c>
      <c r="G454" s="45" t="s">
        <v>2570</v>
      </c>
      <c r="H454" s="45" t="s">
        <v>3263</v>
      </c>
      <c r="I454" s="57" t="str">
        <f t="shared" si="7"/>
        <v>DISPOSITIVO INHALADOR200 MCG./25 MCG.</v>
      </c>
    </row>
    <row r="455" spans="1:9" x14ac:dyDescent="0.25">
      <c r="A455" s="33"/>
      <c r="B455" s="60">
        <v>258</v>
      </c>
      <c r="C455" s="61" t="s">
        <v>610</v>
      </c>
      <c r="D455" s="44" t="s">
        <v>3558</v>
      </c>
      <c r="E455" s="35" t="s">
        <v>2490</v>
      </c>
      <c r="F455" s="45" t="s">
        <v>3264</v>
      </c>
      <c r="G455" s="45" t="s">
        <v>2540</v>
      </c>
      <c r="H455" s="45" t="s">
        <v>2492</v>
      </c>
      <c r="I455" s="57" t="str">
        <f t="shared" si="7"/>
        <v>CÁPSULAS300 MG.</v>
      </c>
    </row>
    <row r="456" spans="1:9" x14ac:dyDescent="0.25">
      <c r="A456" s="33"/>
      <c r="B456" s="60">
        <v>259</v>
      </c>
      <c r="C456" s="61" t="s">
        <v>1385</v>
      </c>
      <c r="D456" s="44" t="s">
        <v>3558</v>
      </c>
      <c r="E456" s="35" t="s">
        <v>2490</v>
      </c>
      <c r="F456" s="45" t="s">
        <v>1387</v>
      </c>
      <c r="G456" s="45" t="s">
        <v>2662</v>
      </c>
      <c r="H456" s="45" t="s">
        <v>3265</v>
      </c>
      <c r="I456" s="57" t="str">
        <f t="shared" si="7"/>
        <v>LIBERACION PROLONGADA16 MG</v>
      </c>
    </row>
    <row r="457" spans="1:9" s="58" customFormat="1" x14ac:dyDescent="0.25">
      <c r="B457" s="60">
        <v>261</v>
      </c>
      <c r="C457" s="61" t="s">
        <v>1392</v>
      </c>
      <c r="D457" s="44" t="s">
        <v>3558</v>
      </c>
      <c r="E457" s="35" t="s">
        <v>2490</v>
      </c>
      <c r="F457" s="45" t="s">
        <v>1394</v>
      </c>
      <c r="G457" s="45" t="s">
        <v>2496</v>
      </c>
      <c r="H457" s="45" t="s">
        <v>2545</v>
      </c>
      <c r="I457" s="57" t="str">
        <f t="shared" si="7"/>
        <v>SOLUCIÓN INYECTABLE200 MG.</v>
      </c>
    </row>
    <row r="458" spans="1:9" s="58" customFormat="1" x14ac:dyDescent="0.25">
      <c r="B458" s="60">
        <v>263</v>
      </c>
      <c r="C458" s="61" t="s">
        <v>612</v>
      </c>
      <c r="D458" s="44" t="s">
        <v>3558</v>
      </c>
      <c r="E458" s="35" t="s">
        <v>2490</v>
      </c>
      <c r="F458" s="45" t="s">
        <v>3266</v>
      </c>
      <c r="G458" s="45" t="s">
        <v>2491</v>
      </c>
      <c r="H458" s="45" t="s">
        <v>3267</v>
      </c>
      <c r="I458" s="57" t="str">
        <f t="shared" si="7"/>
        <v>TABLETAS240 MG.</v>
      </c>
    </row>
    <row r="459" spans="1:9" s="58" customFormat="1" x14ac:dyDescent="0.25">
      <c r="B459" s="60">
        <v>265</v>
      </c>
      <c r="C459" s="61" t="s">
        <v>621</v>
      </c>
      <c r="D459" s="44" t="s">
        <v>3558</v>
      </c>
      <c r="E459" s="35" t="s">
        <v>2490</v>
      </c>
      <c r="F459" s="45" t="s">
        <v>3268</v>
      </c>
      <c r="G459" s="45" t="s">
        <v>3237</v>
      </c>
      <c r="H459" s="45" t="s">
        <v>3269</v>
      </c>
      <c r="I459" s="57" t="str">
        <f t="shared" si="7"/>
        <v>TABLETAS,ORAL4 mg/850 mg.</v>
      </c>
    </row>
    <row r="460" spans="1:9" s="58" customFormat="1" x14ac:dyDescent="0.25">
      <c r="B460" s="60">
        <v>267</v>
      </c>
      <c r="C460" s="61" t="s">
        <v>1400</v>
      </c>
      <c r="D460" s="44" t="s">
        <v>3558</v>
      </c>
      <c r="E460" s="35" t="s">
        <v>2490</v>
      </c>
      <c r="F460" s="45" t="s">
        <v>3270</v>
      </c>
      <c r="G460" s="45" t="s">
        <v>3271</v>
      </c>
      <c r="H460" s="45" t="s">
        <v>3272</v>
      </c>
      <c r="I460" s="57" t="str">
        <f t="shared" si="7"/>
        <v>SOBRES POLVO1500 MG./15 MG</v>
      </c>
    </row>
    <row r="461" spans="1:9" s="58" customFormat="1" x14ac:dyDescent="0.25">
      <c r="B461" s="60">
        <v>270</v>
      </c>
      <c r="C461" s="61" t="s">
        <v>1185</v>
      </c>
      <c r="D461" s="44" t="s">
        <v>3558</v>
      </c>
      <c r="E461" s="35" t="s">
        <v>2490</v>
      </c>
      <c r="F461" s="45" t="s">
        <v>1187</v>
      </c>
      <c r="G461" s="45" t="s">
        <v>3273</v>
      </c>
      <c r="H461" s="45" t="s">
        <v>2588</v>
      </c>
      <c r="I461" s="57" t="str">
        <f t="shared" si="7"/>
        <v>SOLUCIÓN ORAL2 MG.</v>
      </c>
    </row>
    <row r="462" spans="1:9" s="58" customFormat="1" x14ac:dyDescent="0.25">
      <c r="B462" s="60">
        <v>271</v>
      </c>
      <c r="C462" s="61" t="s">
        <v>1188</v>
      </c>
      <c r="D462" s="44" t="s">
        <v>3558</v>
      </c>
      <c r="E462" s="35" t="s">
        <v>2490</v>
      </c>
      <c r="F462" s="45" t="s">
        <v>3274</v>
      </c>
      <c r="G462" s="45" t="s">
        <v>2491</v>
      </c>
      <c r="H462" s="45" t="s">
        <v>2520</v>
      </c>
      <c r="I462" s="57" t="str">
        <f t="shared" si="7"/>
        <v>TABLETAS5 MG.</v>
      </c>
    </row>
    <row r="463" spans="1:9" s="58" customFormat="1" x14ac:dyDescent="0.25">
      <c r="B463" s="60">
        <v>274</v>
      </c>
      <c r="C463" s="61" t="s">
        <v>635</v>
      </c>
      <c r="D463" s="44" t="s">
        <v>3558</v>
      </c>
      <c r="E463" s="35" t="s">
        <v>2490</v>
      </c>
      <c r="F463" s="45" t="s">
        <v>3275</v>
      </c>
      <c r="G463" s="45" t="s">
        <v>3237</v>
      </c>
      <c r="H463" s="45" t="s">
        <v>3276</v>
      </c>
      <c r="I463" s="57" t="str">
        <f t="shared" si="7"/>
        <v>TABLETAS,ORAL10mg</v>
      </c>
    </row>
    <row r="464" spans="1:9" s="58" customFormat="1" x14ac:dyDescent="0.25">
      <c r="B464" s="60">
        <v>276</v>
      </c>
      <c r="C464" s="61" t="s">
        <v>2034</v>
      </c>
      <c r="D464" s="44" t="s">
        <v>3558</v>
      </c>
      <c r="E464" s="35" t="s">
        <v>2490</v>
      </c>
      <c r="F464" s="45" t="s">
        <v>2278</v>
      </c>
      <c r="G464" s="45" t="s">
        <v>3199</v>
      </c>
      <c r="H464" s="45" t="s">
        <v>3277</v>
      </c>
      <c r="I464" s="57" t="str">
        <f t="shared" si="7"/>
        <v>CREMA TOPICA1%/30 G.</v>
      </c>
    </row>
    <row r="465" spans="2:9" s="58" customFormat="1" x14ac:dyDescent="0.25">
      <c r="B465" s="60">
        <v>277</v>
      </c>
      <c r="C465" s="61" t="s">
        <v>642</v>
      </c>
      <c r="D465" s="44" t="s">
        <v>3558</v>
      </c>
      <c r="E465" s="35" t="s">
        <v>2490</v>
      </c>
      <c r="F465" s="45" t="s">
        <v>2278</v>
      </c>
      <c r="G465" s="45" t="s">
        <v>2496</v>
      </c>
      <c r="H465" s="45" t="s">
        <v>2519</v>
      </c>
      <c r="I465" s="57" t="str">
        <f t="shared" si="7"/>
        <v>SOLUCIÓN INYECTABLE500 MG.</v>
      </c>
    </row>
    <row r="466" spans="2:9" s="58" customFormat="1" x14ac:dyDescent="0.25">
      <c r="B466" s="60">
        <v>279</v>
      </c>
      <c r="C466" s="61" t="s">
        <v>2064</v>
      </c>
      <c r="D466" s="44" t="s">
        <v>3558</v>
      </c>
      <c r="E466" s="35" t="s">
        <v>2508</v>
      </c>
      <c r="F466" s="45" t="s">
        <v>1846</v>
      </c>
      <c r="G466" s="45" t="s">
        <v>3278</v>
      </c>
      <c r="H466" s="45" t="s">
        <v>2519</v>
      </c>
      <c r="I466" s="57" t="str">
        <f t="shared" si="7"/>
        <v>CAPSULA500 MG.</v>
      </c>
    </row>
    <row r="467" spans="2:9" s="58" customFormat="1" x14ac:dyDescent="0.25">
      <c r="B467" s="60">
        <v>281</v>
      </c>
      <c r="C467" s="61" t="s">
        <v>651</v>
      </c>
      <c r="D467" s="44" t="s">
        <v>3558</v>
      </c>
      <c r="E467" s="35" t="s">
        <v>2490</v>
      </c>
      <c r="F467" s="45" t="s">
        <v>653</v>
      </c>
      <c r="G467" s="45" t="s">
        <v>2761</v>
      </c>
      <c r="H467" s="45" t="s">
        <v>3279</v>
      </c>
      <c r="I467" s="57" t="str">
        <f t="shared" si="7"/>
        <v>SUSPENSIÓN 3.7 GM./4 GR./0.05 GM.</v>
      </c>
    </row>
    <row r="468" spans="2:9" s="58" customFormat="1" x14ac:dyDescent="0.25">
      <c r="B468" s="60">
        <v>283</v>
      </c>
      <c r="C468" s="61" t="s">
        <v>661</v>
      </c>
      <c r="D468" s="44" t="s">
        <v>3558</v>
      </c>
      <c r="E468" s="35" t="s">
        <v>2490</v>
      </c>
      <c r="F468" s="45" t="s">
        <v>659</v>
      </c>
      <c r="G468" s="45" t="s">
        <v>2491</v>
      </c>
      <c r="H468" s="45" t="s">
        <v>2527</v>
      </c>
      <c r="I468" s="57" t="str">
        <f t="shared" si="7"/>
        <v>TABLETAS25 MG.</v>
      </c>
    </row>
    <row r="469" spans="2:9" s="58" customFormat="1" x14ac:dyDescent="0.25">
      <c r="B469" s="60">
        <v>290</v>
      </c>
      <c r="C469" s="61" t="s">
        <v>677</v>
      </c>
      <c r="D469" s="44" t="s">
        <v>3558</v>
      </c>
      <c r="E469" s="35" t="s">
        <v>2490</v>
      </c>
      <c r="F469" s="45" t="s">
        <v>3280</v>
      </c>
      <c r="G469" s="45" t="s">
        <v>2493</v>
      </c>
      <c r="H469" s="45" t="s">
        <v>2527</v>
      </c>
      <c r="I469" s="57" t="str">
        <f t="shared" si="7"/>
        <v>TABLETAS 25 MG.</v>
      </c>
    </row>
    <row r="470" spans="2:9" s="58" customFormat="1" x14ac:dyDescent="0.25">
      <c r="B470" s="60">
        <v>295</v>
      </c>
      <c r="C470" s="61" t="s">
        <v>1438</v>
      </c>
      <c r="D470" s="44" t="s">
        <v>3558</v>
      </c>
      <c r="E470" s="35" t="s">
        <v>2490</v>
      </c>
      <c r="F470" s="45" t="s">
        <v>3281</v>
      </c>
      <c r="G470" s="45" t="s">
        <v>3282</v>
      </c>
      <c r="H470" s="45" t="s">
        <v>3283</v>
      </c>
      <c r="I470" s="57" t="str">
        <f t="shared" si="7"/>
        <v>SOLUCIÓN INYECTABLE PLUMA PRELLENADA100 U.I. 3ML.</v>
      </c>
    </row>
    <row r="471" spans="2:9" s="58" customFormat="1" x14ac:dyDescent="0.25">
      <c r="B471" s="60">
        <v>298</v>
      </c>
      <c r="C471" s="61" t="s">
        <v>689</v>
      </c>
      <c r="D471" s="44" t="s">
        <v>3558</v>
      </c>
      <c r="E471" s="35" t="s">
        <v>2490</v>
      </c>
      <c r="F471" s="45" t="s">
        <v>3284</v>
      </c>
      <c r="G471" s="45" t="s">
        <v>3285</v>
      </c>
      <c r="H471" s="45" t="s">
        <v>3286</v>
      </c>
      <c r="I471" s="57" t="str">
        <f t="shared" si="7"/>
        <v>SOLUCIÓN INYECTABLE PLUMA PRELLENADA KWIK PEN 300 U.I./3 ML.</v>
      </c>
    </row>
    <row r="472" spans="2:9" s="58" customFormat="1" x14ac:dyDescent="0.25">
      <c r="B472" s="60">
        <v>299</v>
      </c>
      <c r="C472" s="61" t="s">
        <v>693</v>
      </c>
      <c r="D472" s="44" t="s">
        <v>3558</v>
      </c>
      <c r="E472" s="35" t="s">
        <v>2490</v>
      </c>
      <c r="F472" s="45" t="s">
        <v>695</v>
      </c>
      <c r="G472" s="45" t="s">
        <v>3287</v>
      </c>
      <c r="H472" s="45" t="s">
        <v>3286</v>
      </c>
      <c r="I472" s="57" t="str">
        <f t="shared" si="7"/>
        <v>SOLUCIÓN INYECTABLE PLUMA PRELLENADA  KWIK PEN 300 U.I./3 ML.</v>
      </c>
    </row>
    <row r="473" spans="2:9" s="58" customFormat="1" x14ac:dyDescent="0.25">
      <c r="B473" s="60">
        <v>301</v>
      </c>
      <c r="C473" s="61" t="s">
        <v>1444</v>
      </c>
      <c r="D473" s="44" t="s">
        <v>3558</v>
      </c>
      <c r="E473" s="35" t="s">
        <v>2490</v>
      </c>
      <c r="F473" s="45" t="s">
        <v>2780</v>
      </c>
      <c r="G473" s="45" t="s">
        <v>3288</v>
      </c>
      <c r="H473" s="45" t="s">
        <v>3289</v>
      </c>
      <c r="I473" s="57" t="str">
        <f t="shared" si="7"/>
        <v>SUSPENSIÓN EN AEROSOL ,  EN FRASCO PRESURIZADO CON VÁLVULA DOSIFICADORA 1.68 MG./8.77 MG./ 4.5 ML.</v>
      </c>
    </row>
    <row r="474" spans="2:9" s="58" customFormat="1" x14ac:dyDescent="0.25">
      <c r="B474" s="60">
        <v>305</v>
      </c>
      <c r="C474" s="61" t="s">
        <v>2066</v>
      </c>
      <c r="D474" s="44" t="s">
        <v>3558</v>
      </c>
      <c r="E474" s="35" t="s">
        <v>2490</v>
      </c>
      <c r="F474" s="45" t="s">
        <v>318</v>
      </c>
      <c r="G474" s="45" t="s">
        <v>2524</v>
      </c>
      <c r="H474" s="45" t="s">
        <v>2561</v>
      </c>
      <c r="I474" s="57" t="str">
        <f t="shared" si="7"/>
        <v>CAPSULAS20 MG.</v>
      </c>
    </row>
    <row r="475" spans="2:9" s="58" customFormat="1" x14ac:dyDescent="0.25">
      <c r="B475" s="60">
        <v>306</v>
      </c>
      <c r="C475" s="61" t="s">
        <v>701</v>
      </c>
      <c r="D475" s="44" t="s">
        <v>3558</v>
      </c>
      <c r="E475" s="35" t="s">
        <v>2490</v>
      </c>
      <c r="F475" s="45" t="s">
        <v>3290</v>
      </c>
      <c r="G475" s="45" t="s">
        <v>2787</v>
      </c>
      <c r="H475" s="45" t="s">
        <v>2514</v>
      </c>
      <c r="I475" s="57" t="str">
        <f t="shared" si="7"/>
        <v>CÁPSULAS 100 MG.</v>
      </c>
    </row>
    <row r="476" spans="2:9" s="58" customFormat="1" x14ac:dyDescent="0.25">
      <c r="B476" s="60">
        <v>307</v>
      </c>
      <c r="C476" s="61" t="s">
        <v>1449</v>
      </c>
      <c r="D476" s="44" t="s">
        <v>3558</v>
      </c>
      <c r="E476" s="35" t="s">
        <v>2490</v>
      </c>
      <c r="F476" s="45" t="s">
        <v>3291</v>
      </c>
      <c r="G476" s="45" t="s">
        <v>2789</v>
      </c>
      <c r="H476" s="45" t="s">
        <v>3292</v>
      </c>
      <c r="I476" s="57" t="str">
        <f t="shared" si="7"/>
        <v>GEL 2 GM./78 GRS.</v>
      </c>
    </row>
    <row r="477" spans="2:9" s="58" customFormat="1" x14ac:dyDescent="0.25">
      <c r="B477" s="60">
        <v>319</v>
      </c>
      <c r="C477" s="61" t="s">
        <v>1475</v>
      </c>
      <c r="D477" s="44" t="s">
        <v>3558</v>
      </c>
      <c r="E477" s="35" t="s">
        <v>2490</v>
      </c>
      <c r="F477" s="45" t="s">
        <v>1477</v>
      </c>
      <c r="G477" s="45" t="s">
        <v>3293</v>
      </c>
      <c r="H477" s="45" t="s">
        <v>3294</v>
      </c>
      <c r="I477" s="57" t="str">
        <f t="shared" si="7"/>
        <v>JERINGA,INTRAVENOSA45 MG</v>
      </c>
    </row>
    <row r="478" spans="2:9" s="58" customFormat="1" x14ac:dyDescent="0.25">
      <c r="B478" s="60">
        <v>321</v>
      </c>
      <c r="C478" s="61" t="s">
        <v>2035</v>
      </c>
      <c r="D478" s="44" t="s">
        <v>3558</v>
      </c>
      <c r="E478" s="35" t="s">
        <v>2490</v>
      </c>
      <c r="F478" s="45" t="s">
        <v>2279</v>
      </c>
      <c r="G478" s="45" t="s">
        <v>2493</v>
      </c>
      <c r="H478" s="45" t="s">
        <v>3295</v>
      </c>
      <c r="I478" s="57" t="str">
        <f t="shared" si="7"/>
        <v>TABLETAS 100 MG./25 MG</v>
      </c>
    </row>
    <row r="479" spans="2:9" s="58" customFormat="1" x14ac:dyDescent="0.25">
      <c r="B479" s="60">
        <v>322</v>
      </c>
      <c r="C479" s="61" t="s">
        <v>1478</v>
      </c>
      <c r="D479" s="44" t="s">
        <v>3558</v>
      </c>
      <c r="E479" s="35" t="s">
        <v>2490</v>
      </c>
      <c r="F479" s="45" t="s">
        <v>1480</v>
      </c>
      <c r="G479" s="45" t="s">
        <v>2493</v>
      </c>
      <c r="H479" s="45" t="s">
        <v>3296</v>
      </c>
      <c r="I479" s="57" t="str">
        <f t="shared" si="7"/>
        <v>TABLETAS 250 MG./25 MG</v>
      </c>
    </row>
    <row r="480" spans="2:9" s="58" customFormat="1" x14ac:dyDescent="0.25">
      <c r="B480" s="60">
        <v>324</v>
      </c>
      <c r="C480" s="61" t="s">
        <v>1197</v>
      </c>
      <c r="D480" s="44" t="s">
        <v>3558</v>
      </c>
      <c r="E480" s="35" t="s">
        <v>2490</v>
      </c>
      <c r="F480" s="45" t="s">
        <v>1199</v>
      </c>
      <c r="G480" s="45" t="s">
        <v>2806</v>
      </c>
      <c r="H480" s="45" t="s">
        <v>2527</v>
      </c>
      <c r="I480" s="57" t="str">
        <f t="shared" si="7"/>
        <v>COMPRIMIDOS 25 MG.</v>
      </c>
    </row>
    <row r="481" spans="2:9" s="58" customFormat="1" x14ac:dyDescent="0.25">
      <c r="B481" s="60">
        <v>327</v>
      </c>
      <c r="C481" s="61" t="s">
        <v>1495</v>
      </c>
      <c r="D481" s="44" t="s">
        <v>3558</v>
      </c>
      <c r="E481" s="35" t="s">
        <v>2508</v>
      </c>
      <c r="F481" s="45" t="s">
        <v>1497</v>
      </c>
      <c r="G481" s="45" t="s">
        <v>2493</v>
      </c>
      <c r="H481" s="45" t="s">
        <v>2505</v>
      </c>
      <c r="I481" s="57" t="str">
        <f t="shared" si="7"/>
        <v>TABLETAS 4 MG.</v>
      </c>
    </row>
    <row r="482" spans="2:9" s="58" customFormat="1" x14ac:dyDescent="0.25">
      <c r="B482" s="60">
        <v>331</v>
      </c>
      <c r="C482" s="61" t="s">
        <v>1829</v>
      </c>
      <c r="D482" s="44" t="s">
        <v>3558</v>
      </c>
      <c r="E482" s="35" t="s">
        <v>2490</v>
      </c>
      <c r="F482" s="45" t="s">
        <v>1831</v>
      </c>
      <c r="G482" s="45" t="s">
        <v>2491</v>
      </c>
      <c r="H482" s="45" t="s">
        <v>2645</v>
      </c>
      <c r="I482" s="57" t="str">
        <f t="shared" si="7"/>
        <v>TABLETAS5 MG</v>
      </c>
    </row>
    <row r="483" spans="2:9" s="58" customFormat="1" x14ac:dyDescent="0.25">
      <c r="B483" s="60">
        <v>333</v>
      </c>
      <c r="C483" s="61" t="s">
        <v>1505</v>
      </c>
      <c r="D483" s="44" t="s">
        <v>3558</v>
      </c>
      <c r="E483" s="35" t="s">
        <v>2490</v>
      </c>
      <c r="F483" s="45" t="s">
        <v>3297</v>
      </c>
      <c r="G483" s="45" t="s">
        <v>3298</v>
      </c>
      <c r="H483" s="45" t="s">
        <v>3299</v>
      </c>
      <c r="I483" s="57" t="str">
        <f t="shared" si="7"/>
        <v>SOLUCION INYECTABLE, PLUMASPRELLENADAS 6MG.</v>
      </c>
    </row>
    <row r="484" spans="2:9" s="58" customFormat="1" x14ac:dyDescent="0.25">
      <c r="B484" s="60">
        <v>334</v>
      </c>
      <c r="C484" s="61" t="s">
        <v>732</v>
      </c>
      <c r="D484" s="44" t="s">
        <v>3558</v>
      </c>
      <c r="E484" s="35" t="s">
        <v>2490</v>
      </c>
      <c r="F484" s="45" t="s">
        <v>3300</v>
      </c>
      <c r="G484" s="45" t="s">
        <v>2493</v>
      </c>
      <c r="H484" s="45" t="s">
        <v>2500</v>
      </c>
      <c r="I484" s="57" t="str">
        <f t="shared" si="7"/>
        <v>TABLETAS 50 MG.</v>
      </c>
    </row>
    <row r="485" spans="2:9" s="58" customFormat="1" x14ac:dyDescent="0.25">
      <c r="B485" s="60">
        <v>338</v>
      </c>
      <c r="C485" s="61" t="s">
        <v>751</v>
      </c>
      <c r="D485" s="44" t="s">
        <v>3558</v>
      </c>
      <c r="E485" s="35" t="s">
        <v>2490</v>
      </c>
      <c r="F485" s="45" t="s">
        <v>3301</v>
      </c>
      <c r="G485" s="45" t="s">
        <v>2818</v>
      </c>
      <c r="H485" s="45" t="s">
        <v>3302</v>
      </c>
      <c r="I485" s="57" t="str">
        <f t="shared" si="7"/>
        <v>JARABE 0.1 GM./0.4 GM./FCO 100 ML.</v>
      </c>
    </row>
    <row r="486" spans="2:9" s="58" customFormat="1" x14ac:dyDescent="0.25">
      <c r="B486" s="60">
        <v>340</v>
      </c>
      <c r="C486" s="61" t="s">
        <v>1200</v>
      </c>
      <c r="D486" s="44" t="s">
        <v>3558</v>
      </c>
      <c r="E486" s="35" t="s">
        <v>2490</v>
      </c>
      <c r="F486" s="45" t="s">
        <v>3303</v>
      </c>
      <c r="G486" s="45" t="s">
        <v>2493</v>
      </c>
      <c r="H486" s="45" t="s">
        <v>2588</v>
      </c>
      <c r="I486" s="57" t="str">
        <f t="shared" si="7"/>
        <v>TABLETAS 2 MG.</v>
      </c>
    </row>
    <row r="487" spans="2:9" s="58" customFormat="1" x14ac:dyDescent="0.25">
      <c r="B487" s="60">
        <v>344</v>
      </c>
      <c r="C487" s="61" t="s">
        <v>763</v>
      </c>
      <c r="D487" s="44" t="s">
        <v>3558</v>
      </c>
      <c r="E487" s="35" t="s">
        <v>2490</v>
      </c>
      <c r="F487" s="45" t="s">
        <v>3304</v>
      </c>
      <c r="G487" s="45" t="s">
        <v>3305</v>
      </c>
      <c r="H487" s="45" t="s">
        <v>3306</v>
      </c>
      <c r="I487" s="57" t="str">
        <f t="shared" si="7"/>
        <v>COMPRIMIDOS  TABLETAS ,ORAL10MG/4MG/180MG/30MG/20MG/1MG</v>
      </c>
    </row>
    <row r="488" spans="2:9" s="58" customFormat="1" x14ac:dyDescent="0.25">
      <c r="B488" s="60">
        <v>346</v>
      </c>
      <c r="C488" s="61" t="s">
        <v>769</v>
      </c>
      <c r="D488" s="44" t="s">
        <v>3558</v>
      </c>
      <c r="E488" s="35" t="s">
        <v>2490</v>
      </c>
      <c r="F488" s="45" t="s">
        <v>3307</v>
      </c>
      <c r="G488" s="45" t="s">
        <v>2674</v>
      </c>
      <c r="H488" s="45" t="s">
        <v>3308</v>
      </c>
      <c r="I488" s="57" t="str">
        <f t="shared" si="7"/>
        <v>JARABE0.297 GM./0608 GM.</v>
      </c>
    </row>
    <row r="489" spans="2:9" s="58" customFormat="1" x14ac:dyDescent="0.25">
      <c r="B489" s="60">
        <v>347</v>
      </c>
      <c r="C489" s="61" t="s">
        <v>772</v>
      </c>
      <c r="D489" s="44" t="s">
        <v>3558</v>
      </c>
      <c r="E489" s="35" t="s">
        <v>2490</v>
      </c>
      <c r="F489" s="45" t="s">
        <v>3307</v>
      </c>
      <c r="G489" s="45" t="s">
        <v>2493</v>
      </c>
      <c r="H489" s="45" t="s">
        <v>3309</v>
      </c>
      <c r="I489" s="57" t="str">
        <f t="shared" si="7"/>
        <v>TABLETAS 25 MG./50 MG</v>
      </c>
    </row>
    <row r="490" spans="2:9" s="58" customFormat="1" x14ac:dyDescent="0.25">
      <c r="B490" s="60">
        <v>348</v>
      </c>
      <c r="C490" s="61" t="s">
        <v>774</v>
      </c>
      <c r="D490" s="44" t="s">
        <v>3558</v>
      </c>
      <c r="E490" s="35" t="s">
        <v>2490</v>
      </c>
      <c r="F490" s="45" t="s">
        <v>776</v>
      </c>
      <c r="G490" s="45" t="s">
        <v>3170</v>
      </c>
      <c r="H490" s="45" t="s">
        <v>3310</v>
      </c>
      <c r="I490" s="57" t="str">
        <f t="shared" si="7"/>
        <v xml:space="preserve"> TABLETAS,ORAL5 mg</v>
      </c>
    </row>
    <row r="491" spans="2:9" s="58" customFormat="1" x14ac:dyDescent="0.25">
      <c r="B491" s="60">
        <v>349</v>
      </c>
      <c r="C491" s="61" t="s">
        <v>1521</v>
      </c>
      <c r="D491" s="44" t="s">
        <v>3558</v>
      </c>
      <c r="E491" s="35" t="s">
        <v>2508</v>
      </c>
      <c r="F491" s="45" t="s">
        <v>3311</v>
      </c>
      <c r="G491" s="45" t="s">
        <v>2493</v>
      </c>
      <c r="H491" s="45" t="s">
        <v>2588</v>
      </c>
      <c r="I491" s="57" t="str">
        <f t="shared" si="7"/>
        <v>TABLETAS 2 MG.</v>
      </c>
    </row>
    <row r="492" spans="2:9" s="58" customFormat="1" x14ac:dyDescent="0.25">
      <c r="B492" s="60">
        <v>352</v>
      </c>
      <c r="C492" s="61" t="s">
        <v>1847</v>
      </c>
      <c r="D492" s="44" t="s">
        <v>3558</v>
      </c>
      <c r="E492" s="35" t="s">
        <v>2508</v>
      </c>
      <c r="F492" s="45" t="s">
        <v>1849</v>
      </c>
      <c r="G492" s="45" t="s">
        <v>2491</v>
      </c>
      <c r="H492" s="45" t="s">
        <v>2500</v>
      </c>
      <c r="I492" s="57" t="str">
        <f t="shared" si="7"/>
        <v>TABLETAS50 MG.</v>
      </c>
    </row>
    <row r="493" spans="2:9" s="58" customFormat="1" x14ac:dyDescent="0.25">
      <c r="B493" s="60">
        <v>353</v>
      </c>
      <c r="C493" s="61" t="s">
        <v>777</v>
      </c>
      <c r="D493" s="44" t="s">
        <v>3558</v>
      </c>
      <c r="E493" s="35" t="s">
        <v>2490</v>
      </c>
      <c r="F493" s="45" t="s">
        <v>779</v>
      </c>
      <c r="G493" s="45" t="s">
        <v>2826</v>
      </c>
      <c r="H493" s="45" t="s">
        <v>2519</v>
      </c>
      <c r="I493" s="57" t="str">
        <f t="shared" si="7"/>
        <v>GRAGEAS 500 MG.</v>
      </c>
    </row>
    <row r="494" spans="2:9" s="58" customFormat="1" x14ac:dyDescent="0.25">
      <c r="B494" s="60">
        <v>357</v>
      </c>
      <c r="C494" s="61" t="s">
        <v>794</v>
      </c>
      <c r="D494" s="44" t="s">
        <v>3558</v>
      </c>
      <c r="E494" s="35" t="s">
        <v>2490</v>
      </c>
      <c r="F494" s="45" t="s">
        <v>3312</v>
      </c>
      <c r="G494" s="45" t="s">
        <v>2493</v>
      </c>
      <c r="H494" s="45" t="s">
        <v>3313</v>
      </c>
      <c r="I494" s="57" t="str">
        <f t="shared" si="7"/>
        <v>TABLETAS 500 MG./5 MG</v>
      </c>
    </row>
    <row r="495" spans="2:9" s="58" customFormat="1" x14ac:dyDescent="0.25">
      <c r="B495" s="60">
        <v>358</v>
      </c>
      <c r="C495" s="61" t="s">
        <v>797</v>
      </c>
      <c r="D495" s="44" t="s">
        <v>3558</v>
      </c>
      <c r="E495" s="35" t="s">
        <v>2490</v>
      </c>
      <c r="F495" s="45" t="s">
        <v>796</v>
      </c>
      <c r="G495" s="45" t="s">
        <v>2493</v>
      </c>
      <c r="H495" s="45" t="s">
        <v>3314</v>
      </c>
      <c r="I495" s="57" t="str">
        <f t="shared" si="7"/>
        <v>TABLETAS 500 MG./2.5 MG.</v>
      </c>
    </row>
    <row r="496" spans="2:9" s="58" customFormat="1" x14ac:dyDescent="0.25">
      <c r="B496" s="60">
        <v>359</v>
      </c>
      <c r="C496" s="61" t="s">
        <v>1533</v>
      </c>
      <c r="D496" s="44" t="s">
        <v>3558</v>
      </c>
      <c r="E496" s="35" t="s">
        <v>2490</v>
      </c>
      <c r="F496" s="45" t="s">
        <v>3315</v>
      </c>
      <c r="G496" s="45" t="s">
        <v>2806</v>
      </c>
      <c r="H496" s="45" t="s">
        <v>2597</v>
      </c>
      <c r="I496" s="57" t="str">
        <f t="shared" si="7"/>
        <v>COMPRIMIDOS 10 MG.</v>
      </c>
    </row>
    <row r="497" spans="2:9" s="58" customFormat="1" x14ac:dyDescent="0.25">
      <c r="B497" s="60">
        <v>365</v>
      </c>
      <c r="C497" s="61" t="s">
        <v>1536</v>
      </c>
      <c r="D497" s="44" t="s">
        <v>3558</v>
      </c>
      <c r="E497" s="35" t="s">
        <v>2490</v>
      </c>
      <c r="F497" s="45" t="s">
        <v>1538</v>
      </c>
      <c r="G497" s="45" t="s">
        <v>2491</v>
      </c>
      <c r="H497" s="45" t="s">
        <v>2589</v>
      </c>
      <c r="I497" s="57" t="str">
        <f t="shared" si="7"/>
        <v>TABLETAS2.5 MG</v>
      </c>
    </row>
    <row r="498" spans="2:9" s="58" customFormat="1" x14ac:dyDescent="0.25">
      <c r="B498" s="60">
        <v>369</v>
      </c>
      <c r="C498" s="61" t="s">
        <v>819</v>
      </c>
      <c r="D498" s="44" t="s">
        <v>3558</v>
      </c>
      <c r="E498" s="35" t="s">
        <v>2490</v>
      </c>
      <c r="F498" s="45" t="s">
        <v>820</v>
      </c>
      <c r="G498" s="45" t="s">
        <v>2787</v>
      </c>
      <c r="H498" s="45" t="s">
        <v>2514</v>
      </c>
      <c r="I498" s="57" t="str">
        <f t="shared" si="7"/>
        <v>CÁPSULAS 100 MG.</v>
      </c>
    </row>
    <row r="499" spans="2:9" s="58" customFormat="1" x14ac:dyDescent="0.25">
      <c r="B499" s="60">
        <v>376</v>
      </c>
      <c r="C499" s="61" t="s">
        <v>831</v>
      </c>
      <c r="D499" s="44" t="s">
        <v>3558</v>
      </c>
      <c r="E499" s="35" t="s">
        <v>2490</v>
      </c>
      <c r="F499" s="45" t="s">
        <v>3316</v>
      </c>
      <c r="G499" s="45" t="s">
        <v>3317</v>
      </c>
      <c r="H499" s="45" t="s">
        <v>3318</v>
      </c>
      <c r="I499" s="57" t="str">
        <f t="shared" si="7"/>
        <v>UNGÜENTO2% /15 GM.</v>
      </c>
    </row>
    <row r="500" spans="2:9" s="58" customFormat="1" x14ac:dyDescent="0.25">
      <c r="B500" s="60">
        <v>377</v>
      </c>
      <c r="C500" s="61" t="s">
        <v>841</v>
      </c>
      <c r="D500" s="44" t="s">
        <v>3558</v>
      </c>
      <c r="E500" s="35" t="s">
        <v>2490</v>
      </c>
      <c r="F500" s="45" t="s">
        <v>839</v>
      </c>
      <c r="G500" s="45" t="s">
        <v>2493</v>
      </c>
      <c r="H500" s="45" t="s">
        <v>3319</v>
      </c>
      <c r="I500" s="57" t="str">
        <f t="shared" si="7"/>
        <v>TABLETAS 550MG.</v>
      </c>
    </row>
    <row r="501" spans="2:9" s="58" customFormat="1" x14ac:dyDescent="0.25">
      <c r="B501" s="60">
        <v>380</v>
      </c>
      <c r="C501" s="61" t="s">
        <v>851</v>
      </c>
      <c r="D501" s="44" t="s">
        <v>3558</v>
      </c>
      <c r="E501" s="35" t="s">
        <v>2490</v>
      </c>
      <c r="F501" s="45" t="s">
        <v>3320</v>
      </c>
      <c r="G501" s="45" t="s">
        <v>2787</v>
      </c>
      <c r="H501" s="45" t="s">
        <v>2597</v>
      </c>
      <c r="I501" s="57" t="str">
        <f t="shared" si="7"/>
        <v>CÁPSULAS 10 MG.</v>
      </c>
    </row>
    <row r="502" spans="2:9" s="58" customFormat="1" x14ac:dyDescent="0.25">
      <c r="B502" s="60">
        <v>381</v>
      </c>
      <c r="C502" s="61" t="s">
        <v>854</v>
      </c>
      <c r="D502" s="44" t="s">
        <v>3558</v>
      </c>
      <c r="E502" s="35" t="s">
        <v>2490</v>
      </c>
      <c r="F502" s="45" t="s">
        <v>3320</v>
      </c>
      <c r="G502" s="45" t="s">
        <v>3321</v>
      </c>
      <c r="H502" s="45" t="s">
        <v>2537</v>
      </c>
      <c r="I502" s="57" t="str">
        <f t="shared" si="7"/>
        <v>COMPRIMIDOS LIBERACIÓN PROLONGADA 30 MG.</v>
      </c>
    </row>
    <row r="503" spans="2:9" s="58" customFormat="1" x14ac:dyDescent="0.25">
      <c r="B503" s="60">
        <v>382</v>
      </c>
      <c r="C503" s="61" t="s">
        <v>856</v>
      </c>
      <c r="D503" s="44" t="s">
        <v>3558</v>
      </c>
      <c r="E503" s="35" t="s">
        <v>2490</v>
      </c>
      <c r="F503" s="45" t="s">
        <v>3322</v>
      </c>
      <c r="G503" s="45" t="s">
        <v>3323</v>
      </c>
      <c r="H503" s="45" t="s">
        <v>3324</v>
      </c>
      <c r="I503" s="57" t="str">
        <f t="shared" si="7"/>
        <v>ÓVULOS VAGINALES 500 MG./200,00 U.I.</v>
      </c>
    </row>
    <row r="504" spans="2:9" s="58" customFormat="1" x14ac:dyDescent="0.25">
      <c r="B504" s="60">
        <v>383</v>
      </c>
      <c r="C504" s="61" t="s">
        <v>859</v>
      </c>
      <c r="D504" s="44" t="s">
        <v>3558</v>
      </c>
      <c r="E504" s="35" t="s">
        <v>2490</v>
      </c>
      <c r="F504" s="45" t="s">
        <v>861</v>
      </c>
      <c r="G504" s="45" t="s">
        <v>2787</v>
      </c>
      <c r="H504" s="45" t="s">
        <v>2545</v>
      </c>
      <c r="I504" s="57" t="str">
        <f t="shared" si="7"/>
        <v>CÁPSULAS 200 MG.</v>
      </c>
    </row>
    <row r="505" spans="2:9" s="58" customFormat="1" x14ac:dyDescent="0.25">
      <c r="B505" s="60">
        <v>384</v>
      </c>
      <c r="C505" s="61" t="s">
        <v>862</v>
      </c>
      <c r="D505" s="44" t="s">
        <v>3558</v>
      </c>
      <c r="E505" s="35" t="s">
        <v>2490</v>
      </c>
      <c r="F505" s="45" t="s">
        <v>3325</v>
      </c>
      <c r="G505" s="45" t="s">
        <v>2787</v>
      </c>
      <c r="H505" s="45" t="s">
        <v>2512</v>
      </c>
      <c r="I505" s="57" t="str">
        <f t="shared" si="7"/>
        <v>CÁPSULAS 400 MG.</v>
      </c>
    </row>
    <row r="506" spans="2:9" s="58" customFormat="1" x14ac:dyDescent="0.25">
      <c r="B506" s="60">
        <v>385</v>
      </c>
      <c r="C506" s="61" t="s">
        <v>864</v>
      </c>
      <c r="D506" s="44" t="s">
        <v>3558</v>
      </c>
      <c r="E506" s="35" t="s">
        <v>2490</v>
      </c>
      <c r="F506" s="45" t="s">
        <v>3326</v>
      </c>
      <c r="G506" s="45" t="s">
        <v>2493</v>
      </c>
      <c r="H506" s="45" t="s">
        <v>2519</v>
      </c>
      <c r="I506" s="57" t="str">
        <f t="shared" si="7"/>
        <v>TABLETAS 500 MG.</v>
      </c>
    </row>
    <row r="507" spans="2:9" s="58" customFormat="1" x14ac:dyDescent="0.25">
      <c r="B507" s="60">
        <v>397</v>
      </c>
      <c r="C507" s="61" t="s">
        <v>876</v>
      </c>
      <c r="D507" s="44" t="s">
        <v>3558</v>
      </c>
      <c r="E507" s="35" t="s">
        <v>2490</v>
      </c>
      <c r="F507" s="45" t="s">
        <v>3327</v>
      </c>
      <c r="G507" s="45" t="s">
        <v>2491</v>
      </c>
      <c r="H507" s="45" t="s">
        <v>2520</v>
      </c>
      <c r="I507" s="57" t="str">
        <f t="shared" si="7"/>
        <v>TABLETAS5 MG.</v>
      </c>
    </row>
    <row r="508" spans="2:9" s="58" customFormat="1" x14ac:dyDescent="0.25">
      <c r="B508" s="60">
        <v>400</v>
      </c>
      <c r="C508" s="61" t="s">
        <v>1798</v>
      </c>
      <c r="D508" s="44" t="s">
        <v>3558</v>
      </c>
      <c r="E508" s="35" t="s">
        <v>2508</v>
      </c>
      <c r="F508" s="45" t="s">
        <v>303</v>
      </c>
      <c r="G508" s="45" t="s">
        <v>2493</v>
      </c>
      <c r="H508" s="45" t="s">
        <v>3328</v>
      </c>
      <c r="I508" s="57" t="str">
        <f t="shared" si="7"/>
        <v>TABLETAS 125 MG</v>
      </c>
    </row>
    <row r="509" spans="2:9" s="58" customFormat="1" x14ac:dyDescent="0.25">
      <c r="B509" s="60">
        <v>403</v>
      </c>
      <c r="C509" s="61" t="s">
        <v>896</v>
      </c>
      <c r="D509" s="44" t="s">
        <v>3558</v>
      </c>
      <c r="E509" s="35" t="s">
        <v>2490</v>
      </c>
      <c r="F509" s="45" t="s">
        <v>898</v>
      </c>
      <c r="G509" s="45" t="s">
        <v>2493</v>
      </c>
      <c r="H509" s="45" t="s">
        <v>3329</v>
      </c>
      <c r="I509" s="57" t="str">
        <f t="shared" si="7"/>
        <v>TABLETAS 500 MG./25 MG./5 MG./4 MG.</v>
      </c>
    </row>
    <row r="510" spans="2:9" s="58" customFormat="1" x14ac:dyDescent="0.25">
      <c r="B510" s="60">
        <v>404</v>
      </c>
      <c r="C510" s="61" t="s">
        <v>899</v>
      </c>
      <c r="D510" s="44" t="s">
        <v>3558</v>
      </c>
      <c r="E510" s="35" t="s">
        <v>2490</v>
      </c>
      <c r="F510" s="45" t="s">
        <v>3330</v>
      </c>
      <c r="G510" s="45" t="s">
        <v>2787</v>
      </c>
      <c r="H510" s="45" t="s">
        <v>3331</v>
      </c>
      <c r="I510" s="57" t="str">
        <f t="shared" si="7"/>
        <v>CÁPSULAS 500MG./30 MG</v>
      </c>
    </row>
    <row r="511" spans="2:9" s="58" customFormat="1" x14ac:dyDescent="0.25">
      <c r="B511" s="60">
        <v>405</v>
      </c>
      <c r="C511" s="61" t="s">
        <v>1610</v>
      </c>
      <c r="D511" s="44" t="s">
        <v>3558</v>
      </c>
      <c r="E511" s="35" t="s">
        <v>2490</v>
      </c>
      <c r="F511" s="45" t="s">
        <v>1612</v>
      </c>
      <c r="G511" s="45" t="s">
        <v>3170</v>
      </c>
      <c r="H511" s="45" t="s">
        <v>3332</v>
      </c>
      <c r="I511" s="57" t="str">
        <f t="shared" si="7"/>
        <v xml:space="preserve"> TABLETAS,ORAL2 MCGR</v>
      </c>
    </row>
    <row r="512" spans="2:9" s="58" customFormat="1" x14ac:dyDescent="0.25">
      <c r="B512" s="60">
        <v>407</v>
      </c>
      <c r="C512" s="61" t="s">
        <v>2055</v>
      </c>
      <c r="D512" s="44" t="s">
        <v>3558</v>
      </c>
      <c r="E512" s="35" t="s">
        <v>2508</v>
      </c>
      <c r="F512" s="45" t="s">
        <v>2102</v>
      </c>
      <c r="G512" s="45" t="s">
        <v>2614</v>
      </c>
      <c r="H512" s="45" t="s">
        <v>3333</v>
      </c>
      <c r="I512" s="57" t="str">
        <f t="shared" si="7"/>
        <v xml:space="preserve">AMPULA100 MG. 4ML. </v>
      </c>
    </row>
    <row r="513" spans="2:9" s="58" customFormat="1" x14ac:dyDescent="0.25">
      <c r="B513" s="60">
        <v>414</v>
      </c>
      <c r="C513" s="61" t="s">
        <v>1620</v>
      </c>
      <c r="D513" s="44" t="s">
        <v>3558</v>
      </c>
      <c r="E513" s="35" t="s">
        <v>2490</v>
      </c>
      <c r="F513" s="45" t="s">
        <v>3334</v>
      </c>
      <c r="G513" s="45" t="s">
        <v>2493</v>
      </c>
      <c r="H513" s="45" t="s">
        <v>2615</v>
      </c>
      <c r="I513" s="57" t="str">
        <f t="shared" si="7"/>
        <v>TABLETAS 60 MG.</v>
      </c>
    </row>
    <row r="514" spans="2:9" s="58" customFormat="1" x14ac:dyDescent="0.25">
      <c r="B514" s="60">
        <v>416</v>
      </c>
      <c r="C514" s="61" t="s">
        <v>912</v>
      </c>
      <c r="D514" s="44" t="s">
        <v>3558</v>
      </c>
      <c r="E514" s="35" t="s">
        <v>2490</v>
      </c>
      <c r="F514" s="45" t="s">
        <v>3335</v>
      </c>
      <c r="G514" s="45" t="s">
        <v>3336</v>
      </c>
      <c r="H514" s="45" t="s">
        <v>3337</v>
      </c>
      <c r="I514" s="57" t="str">
        <f t="shared" ref="I514:I577" si="8">G514&amp;H514</f>
        <v>ORAL, POLVO17G.</v>
      </c>
    </row>
    <row r="515" spans="2:9" s="58" customFormat="1" x14ac:dyDescent="0.25">
      <c r="B515" s="60">
        <v>417</v>
      </c>
      <c r="C515" s="61" t="s">
        <v>915</v>
      </c>
      <c r="D515" s="44" t="s">
        <v>3558</v>
      </c>
      <c r="E515" s="35" t="s">
        <v>2490</v>
      </c>
      <c r="F515" s="45" t="s">
        <v>3338</v>
      </c>
      <c r="G515" s="45" t="s">
        <v>3339</v>
      </c>
      <c r="H515" s="45" t="s">
        <v>3340</v>
      </c>
      <c r="I515" s="57" t="str">
        <f t="shared" si="8"/>
        <v>SOBRES POLVO  ORAL 105 GM./1.43 GM./0.37 GM./0.5 GM.</v>
      </c>
    </row>
    <row r="516" spans="2:9" s="58" customFormat="1" x14ac:dyDescent="0.25">
      <c r="B516" s="60">
        <v>419</v>
      </c>
      <c r="C516" s="61" t="s">
        <v>921</v>
      </c>
      <c r="D516" s="44" t="s">
        <v>3558</v>
      </c>
      <c r="E516" s="35" t="s">
        <v>2490</v>
      </c>
      <c r="F516" s="45" t="s">
        <v>2877</v>
      </c>
      <c r="G516" s="45" t="s">
        <v>2491</v>
      </c>
      <c r="H516" s="45" t="s">
        <v>2561</v>
      </c>
      <c r="I516" s="57" t="str">
        <f t="shared" si="8"/>
        <v>TABLETAS20 MG.</v>
      </c>
    </row>
    <row r="517" spans="2:9" s="58" customFormat="1" x14ac:dyDescent="0.25">
      <c r="B517" s="60">
        <v>424</v>
      </c>
      <c r="C517" s="61" t="s">
        <v>2040</v>
      </c>
      <c r="D517" s="44" t="s">
        <v>3558</v>
      </c>
      <c r="E517" s="35" t="s">
        <v>2490</v>
      </c>
      <c r="F517" s="45" t="s">
        <v>3341</v>
      </c>
      <c r="G517" s="45" t="s">
        <v>3170</v>
      </c>
      <c r="H517" s="45" t="s">
        <v>3342</v>
      </c>
      <c r="I517" s="57" t="str">
        <f t="shared" si="8"/>
        <v xml:space="preserve"> TABLETAS,ORAL250 mg</v>
      </c>
    </row>
    <row r="518" spans="2:9" s="58" customFormat="1" x14ac:dyDescent="0.25">
      <c r="B518" s="60">
        <v>425</v>
      </c>
      <c r="C518" s="61" t="s">
        <v>1623</v>
      </c>
      <c r="D518" s="44" t="s">
        <v>3558</v>
      </c>
      <c r="E518" s="35" t="s">
        <v>2490</v>
      </c>
      <c r="F518" s="45" t="s">
        <v>3343</v>
      </c>
      <c r="G518" s="45" t="s">
        <v>2493</v>
      </c>
      <c r="H518" s="45" t="s">
        <v>2492</v>
      </c>
      <c r="I518" s="57" t="str">
        <f t="shared" si="8"/>
        <v>TABLETAS 300 MG.</v>
      </c>
    </row>
    <row r="519" spans="2:9" s="58" customFormat="1" x14ac:dyDescent="0.25">
      <c r="B519" s="60">
        <v>426</v>
      </c>
      <c r="C519" s="61" t="s">
        <v>1626</v>
      </c>
      <c r="D519" s="44" t="s">
        <v>3558</v>
      </c>
      <c r="E519" s="35" t="s">
        <v>2490</v>
      </c>
      <c r="F519" s="45" t="s">
        <v>3344</v>
      </c>
      <c r="G519" s="45" t="s">
        <v>2493</v>
      </c>
      <c r="H519" s="45" t="s">
        <v>2613</v>
      </c>
      <c r="I519" s="57" t="str">
        <f t="shared" si="8"/>
        <v>TABLETAS 150 MG.</v>
      </c>
    </row>
    <row r="520" spans="2:9" s="58" customFormat="1" x14ac:dyDescent="0.25">
      <c r="B520" s="60">
        <v>429</v>
      </c>
      <c r="C520" s="61" t="s">
        <v>1628</v>
      </c>
      <c r="D520" s="44" t="s">
        <v>3558</v>
      </c>
      <c r="E520" s="35" t="s">
        <v>2490</v>
      </c>
      <c r="F520" s="45" t="s">
        <v>3345</v>
      </c>
      <c r="G520" s="45" t="s">
        <v>3237</v>
      </c>
      <c r="H520" s="45" t="s">
        <v>3346</v>
      </c>
      <c r="I520" s="57" t="str">
        <f t="shared" si="8"/>
        <v>TABLETAS,ORAL2MG</v>
      </c>
    </row>
    <row r="521" spans="2:9" s="58" customFormat="1" x14ac:dyDescent="0.25">
      <c r="B521" s="60">
        <v>432</v>
      </c>
      <c r="C521" s="61" t="s">
        <v>953</v>
      </c>
      <c r="D521" s="44" t="s">
        <v>3558</v>
      </c>
      <c r="E521" s="35" t="s">
        <v>2490</v>
      </c>
      <c r="F521" s="45" t="s">
        <v>3347</v>
      </c>
      <c r="G521" s="45" t="s">
        <v>2493</v>
      </c>
      <c r="H521" s="45" t="s">
        <v>2514</v>
      </c>
      <c r="I521" s="57" t="str">
        <f t="shared" si="8"/>
        <v>TABLETAS 100 MG.</v>
      </c>
    </row>
    <row r="522" spans="2:9" s="58" customFormat="1" x14ac:dyDescent="0.25">
      <c r="B522" s="60">
        <v>434</v>
      </c>
      <c r="C522" s="61" t="s">
        <v>1636</v>
      </c>
      <c r="D522" s="44" t="s">
        <v>3558</v>
      </c>
      <c r="E522" s="35" t="s">
        <v>2490</v>
      </c>
      <c r="F522" s="45" t="s">
        <v>1638</v>
      </c>
      <c r="G522" s="45" t="s">
        <v>2493</v>
      </c>
      <c r="H522" s="45" t="s">
        <v>2512</v>
      </c>
      <c r="I522" s="57" t="str">
        <f t="shared" si="8"/>
        <v>TABLETAS 400 MG.</v>
      </c>
    </row>
    <row r="523" spans="2:9" s="58" customFormat="1" x14ac:dyDescent="0.25">
      <c r="B523" s="60">
        <v>439</v>
      </c>
      <c r="C523" s="61" t="s">
        <v>1642</v>
      </c>
      <c r="D523" s="44" t="s">
        <v>3558</v>
      </c>
      <c r="E523" s="35" t="s">
        <v>2490</v>
      </c>
      <c r="F523" s="45" t="s">
        <v>3348</v>
      </c>
      <c r="G523" s="45" t="s">
        <v>2493</v>
      </c>
      <c r="H523" s="45" t="s">
        <v>2545</v>
      </c>
      <c r="I523" s="57" t="str">
        <f t="shared" si="8"/>
        <v>TABLETAS 200 MG.</v>
      </c>
    </row>
    <row r="524" spans="2:9" s="58" customFormat="1" x14ac:dyDescent="0.25">
      <c r="B524" s="60">
        <v>443</v>
      </c>
      <c r="C524" s="61" t="s">
        <v>1652</v>
      </c>
      <c r="D524" s="44" t="s">
        <v>3558</v>
      </c>
      <c r="E524" s="35" t="s">
        <v>2490</v>
      </c>
      <c r="F524" s="45" t="s">
        <v>3349</v>
      </c>
      <c r="G524" s="45" t="s">
        <v>3350</v>
      </c>
      <c r="H524" s="45" t="s">
        <v>3351</v>
      </c>
      <c r="I524" s="57" t="str">
        <f t="shared" si="8"/>
        <v>SOLUCIÓN100 MG./ 100 ML. SOLUCION ORAL100 MG./100 ML.</v>
      </c>
    </row>
    <row r="525" spans="2:9" s="58" customFormat="1" x14ac:dyDescent="0.25">
      <c r="B525" s="60">
        <v>444</v>
      </c>
      <c r="C525" s="61" t="s">
        <v>1654</v>
      </c>
      <c r="D525" s="44" t="s">
        <v>3558</v>
      </c>
      <c r="E525" s="35" t="s">
        <v>2490</v>
      </c>
      <c r="F525" s="45" t="s">
        <v>1656</v>
      </c>
      <c r="G525" s="45" t="s">
        <v>2787</v>
      </c>
      <c r="H525" s="45" t="s">
        <v>2514</v>
      </c>
      <c r="I525" s="57" t="str">
        <f t="shared" si="8"/>
        <v>CÁPSULAS 100 MG.</v>
      </c>
    </row>
    <row r="526" spans="2:9" s="58" customFormat="1" x14ac:dyDescent="0.25">
      <c r="B526" s="60">
        <v>450</v>
      </c>
      <c r="C526" s="61" t="s">
        <v>2041</v>
      </c>
      <c r="D526" s="44" t="s">
        <v>3558</v>
      </c>
      <c r="E526" s="35" t="s">
        <v>2490</v>
      </c>
      <c r="F526" s="45" t="s">
        <v>1670</v>
      </c>
      <c r="G526" s="45" t="s">
        <v>3193</v>
      </c>
      <c r="H526" s="45" t="s">
        <v>2505</v>
      </c>
      <c r="I526" s="57" t="str">
        <f t="shared" si="8"/>
        <v>PARCHES4 MG.</v>
      </c>
    </row>
    <row r="527" spans="2:9" s="58" customFormat="1" x14ac:dyDescent="0.25">
      <c r="B527" s="60">
        <v>451</v>
      </c>
      <c r="C527" s="61" t="s">
        <v>1668</v>
      </c>
      <c r="D527" s="44" t="s">
        <v>3558</v>
      </c>
      <c r="E527" s="35" t="s">
        <v>2490</v>
      </c>
      <c r="F527" s="45" t="s">
        <v>1670</v>
      </c>
      <c r="G527" s="45" t="s">
        <v>3352</v>
      </c>
      <c r="H527" s="45" t="s">
        <v>3353</v>
      </c>
      <c r="I527" s="57" t="str">
        <f t="shared" si="8"/>
        <v>PARCHES 8 MG.</v>
      </c>
    </row>
    <row r="528" spans="2:9" s="58" customFormat="1" x14ac:dyDescent="0.25">
      <c r="B528" s="60">
        <v>452</v>
      </c>
      <c r="C528" s="61" t="s">
        <v>984</v>
      </c>
      <c r="D528" s="44" t="s">
        <v>3558</v>
      </c>
      <c r="E528" s="35" t="s">
        <v>2490</v>
      </c>
      <c r="F528" s="45" t="s">
        <v>3354</v>
      </c>
      <c r="G528" s="45" t="s">
        <v>2619</v>
      </c>
      <c r="H528" s="45" t="s">
        <v>2514</v>
      </c>
      <c r="I528" s="57" t="str">
        <f t="shared" si="8"/>
        <v>SOLUCIÓN INYECTABLE 100 MG.</v>
      </c>
    </row>
    <row r="529" spans="2:9" s="58" customFormat="1" x14ac:dyDescent="0.25">
      <c r="B529" s="60">
        <v>453</v>
      </c>
      <c r="C529" s="61" t="s">
        <v>987</v>
      </c>
      <c r="D529" s="44" t="s">
        <v>3558</v>
      </c>
      <c r="E529" s="35" t="s">
        <v>2490</v>
      </c>
      <c r="F529" s="45" t="s">
        <v>3355</v>
      </c>
      <c r="G529" s="45" t="s">
        <v>3356</v>
      </c>
      <c r="H529" s="45" t="s">
        <v>3357</v>
      </c>
      <c r="I529" s="57" t="str">
        <f t="shared" si="8"/>
        <v>SOLUCIÓN EN AEROSOL, FCO DISPOSITIVO INHALADOR 200 DOSIS DE 100 MCG.</v>
      </c>
    </row>
    <row r="530" spans="2:9" s="58" customFormat="1" x14ac:dyDescent="0.25">
      <c r="B530" s="60">
        <v>455</v>
      </c>
      <c r="C530" s="61" t="s">
        <v>995</v>
      </c>
      <c r="D530" s="44" t="s">
        <v>3558</v>
      </c>
      <c r="E530" s="35" t="s">
        <v>2490</v>
      </c>
      <c r="F530" s="45" t="s">
        <v>997</v>
      </c>
      <c r="G530" s="45" t="s">
        <v>3358</v>
      </c>
      <c r="H530" s="45" t="s">
        <v>3359</v>
      </c>
      <c r="I530" s="57" t="str">
        <f t="shared" si="8"/>
        <v>DISPOSITIVO INHALADOR  50 MCG./100 MCG</v>
      </c>
    </row>
    <row r="531" spans="2:9" s="58" customFormat="1" x14ac:dyDescent="0.25">
      <c r="B531" s="60">
        <v>456</v>
      </c>
      <c r="C531" s="61" t="s">
        <v>999</v>
      </c>
      <c r="D531" s="44" t="s">
        <v>3558</v>
      </c>
      <c r="E531" s="35" t="s">
        <v>2490</v>
      </c>
      <c r="F531" s="45" t="s">
        <v>3360</v>
      </c>
      <c r="G531" s="45" t="s">
        <v>3361</v>
      </c>
      <c r="H531" s="45" t="s">
        <v>3362</v>
      </c>
      <c r="I531" s="57" t="str">
        <f t="shared" si="8"/>
        <v>DISPOSITIVO INHALADOR 50 MCG./250 MCG</v>
      </c>
    </row>
    <row r="532" spans="2:9" s="58" customFormat="1" x14ac:dyDescent="0.25">
      <c r="B532" s="60">
        <v>459</v>
      </c>
      <c r="C532" s="61" t="s">
        <v>1671</v>
      </c>
      <c r="D532" s="44" t="s">
        <v>3558</v>
      </c>
      <c r="E532" s="35" t="s">
        <v>2490</v>
      </c>
      <c r="F532" s="45" t="s">
        <v>3363</v>
      </c>
      <c r="G532" s="45" t="s">
        <v>3237</v>
      </c>
      <c r="H532" s="45" t="s">
        <v>3364</v>
      </c>
      <c r="I532" s="57" t="str">
        <f t="shared" si="8"/>
        <v>TABLETAS,ORAL5mg</v>
      </c>
    </row>
    <row r="533" spans="2:9" s="58" customFormat="1" x14ac:dyDescent="0.25">
      <c r="B533" s="60">
        <v>462</v>
      </c>
      <c r="C533" s="61" t="s">
        <v>1277</v>
      </c>
      <c r="D533" s="44" t="s">
        <v>3558</v>
      </c>
      <c r="E533" s="35" t="s">
        <v>2490</v>
      </c>
      <c r="F533" s="45" t="s">
        <v>3365</v>
      </c>
      <c r="G533" s="45" t="s">
        <v>3366</v>
      </c>
      <c r="H533" s="45" t="s">
        <v>3367</v>
      </c>
      <c r="I533" s="57" t="str">
        <f t="shared" si="8"/>
        <v>COMPRIMIDOS,ORAL800mg</v>
      </c>
    </row>
    <row r="534" spans="2:9" s="58" customFormat="1" x14ac:dyDescent="0.25">
      <c r="B534" s="60">
        <v>465</v>
      </c>
      <c r="C534" s="61" t="s">
        <v>1686</v>
      </c>
      <c r="D534" s="44" t="s">
        <v>3558</v>
      </c>
      <c r="E534" s="35" t="s">
        <v>2490</v>
      </c>
      <c r="F534" s="45" t="s">
        <v>1688</v>
      </c>
      <c r="G534" s="45" t="s">
        <v>2493</v>
      </c>
      <c r="H534" s="45" t="s">
        <v>3368</v>
      </c>
      <c r="I534" s="57" t="str">
        <f t="shared" si="8"/>
        <v>TABLETAS 50 MG./500 MG</v>
      </c>
    </row>
    <row r="535" spans="2:9" s="58" customFormat="1" x14ac:dyDescent="0.25">
      <c r="B535" s="60">
        <v>469</v>
      </c>
      <c r="C535" s="61" t="s">
        <v>1023</v>
      </c>
      <c r="D535" s="44" t="s">
        <v>3558</v>
      </c>
      <c r="E535" s="35" t="s">
        <v>2490</v>
      </c>
      <c r="F535" s="45" t="s">
        <v>3369</v>
      </c>
      <c r="G535" s="45" t="s">
        <v>2826</v>
      </c>
      <c r="H535" s="45" t="s">
        <v>2519</v>
      </c>
      <c r="I535" s="57" t="str">
        <f t="shared" si="8"/>
        <v>GRAGEAS 500 MG.</v>
      </c>
    </row>
    <row r="536" spans="2:9" s="58" customFormat="1" x14ac:dyDescent="0.25">
      <c r="B536" s="60">
        <v>472</v>
      </c>
      <c r="C536" s="61" t="s">
        <v>1692</v>
      </c>
      <c r="D536" s="44" t="s">
        <v>3558</v>
      </c>
      <c r="E536" s="35" t="s">
        <v>2508</v>
      </c>
      <c r="F536" s="45" t="s">
        <v>1691</v>
      </c>
      <c r="G536" s="45" t="s">
        <v>3317</v>
      </c>
      <c r="H536" s="45" t="s">
        <v>3370</v>
      </c>
      <c r="I536" s="57" t="str">
        <f t="shared" si="8"/>
        <v>UNGÜENTO0.1% / 30 GM</v>
      </c>
    </row>
    <row r="537" spans="2:9" s="58" customFormat="1" x14ac:dyDescent="0.25">
      <c r="B537" s="60">
        <v>477</v>
      </c>
      <c r="C537" s="61" t="s">
        <v>1029</v>
      </c>
      <c r="D537" s="44" t="s">
        <v>3558</v>
      </c>
      <c r="E537" s="35" t="s">
        <v>2490</v>
      </c>
      <c r="F537" s="45" t="s">
        <v>1031</v>
      </c>
      <c r="G537" s="45" t="s">
        <v>2803</v>
      </c>
      <c r="H537" s="45" t="s">
        <v>2514</v>
      </c>
      <c r="I537" s="57" t="str">
        <f t="shared" si="8"/>
        <v>CAPSULAS 100 MG.</v>
      </c>
    </row>
    <row r="538" spans="2:9" s="58" customFormat="1" x14ac:dyDescent="0.25">
      <c r="B538" s="60">
        <v>478</v>
      </c>
      <c r="C538" s="61" t="s">
        <v>1032</v>
      </c>
      <c r="D538" s="44" t="s">
        <v>3558</v>
      </c>
      <c r="E538" s="35" t="s">
        <v>2490</v>
      </c>
      <c r="F538" s="45" t="s">
        <v>3371</v>
      </c>
      <c r="G538" s="45" t="s">
        <v>2787</v>
      </c>
      <c r="H538" s="45" t="s">
        <v>2514</v>
      </c>
      <c r="I538" s="57" t="str">
        <f t="shared" si="8"/>
        <v>CÁPSULAS 100 MG.</v>
      </c>
    </row>
    <row r="539" spans="2:9" s="58" customFormat="1" x14ac:dyDescent="0.25">
      <c r="B539" s="60">
        <v>479</v>
      </c>
      <c r="C539" s="61" t="s">
        <v>1038</v>
      </c>
      <c r="D539" s="44" t="s">
        <v>3558</v>
      </c>
      <c r="E539" s="35" t="s">
        <v>2490</v>
      </c>
      <c r="F539" s="45" t="s">
        <v>3372</v>
      </c>
      <c r="G539" s="45" t="s">
        <v>3373</v>
      </c>
      <c r="H539" s="45" t="s">
        <v>2588</v>
      </c>
      <c r="I539" s="57" t="str">
        <f t="shared" si="8"/>
        <v>TABLETAS .2 MG.</v>
      </c>
    </row>
    <row r="540" spans="2:9" s="58" customFormat="1" x14ac:dyDescent="0.25">
      <c r="B540" s="60">
        <v>480</v>
      </c>
      <c r="C540" s="61" t="s">
        <v>1041</v>
      </c>
      <c r="D540" s="44" t="s">
        <v>3558</v>
      </c>
      <c r="E540" s="35" t="s">
        <v>2490</v>
      </c>
      <c r="F540" s="45" t="s">
        <v>3374</v>
      </c>
      <c r="G540" s="45" t="s">
        <v>3375</v>
      </c>
      <c r="H540" s="45" t="s">
        <v>3376</v>
      </c>
      <c r="I540" s="57" t="str">
        <f t="shared" si="8"/>
        <v>CREMA 0.01 GM./1 GM. (1%)</v>
      </c>
    </row>
    <row r="541" spans="2:9" s="58" customFormat="1" x14ac:dyDescent="0.25">
      <c r="B541" s="60">
        <v>481</v>
      </c>
      <c r="C541" s="61" t="s">
        <v>2042</v>
      </c>
      <c r="D541" s="44" t="s">
        <v>3558</v>
      </c>
      <c r="E541" s="35" t="s">
        <v>2508</v>
      </c>
      <c r="F541" s="45" t="s">
        <v>2084</v>
      </c>
      <c r="G541" s="45" t="s">
        <v>2493</v>
      </c>
      <c r="H541" s="45" t="s">
        <v>3377</v>
      </c>
      <c r="I541" s="57" t="str">
        <f t="shared" si="8"/>
        <v>TABLETAS 14 MG</v>
      </c>
    </row>
    <row r="542" spans="2:9" s="58" customFormat="1" x14ac:dyDescent="0.25">
      <c r="B542" s="60">
        <v>482</v>
      </c>
      <c r="C542" s="61" t="s">
        <v>1706</v>
      </c>
      <c r="D542" s="44" t="s">
        <v>3558</v>
      </c>
      <c r="E542" s="35" t="s">
        <v>2508</v>
      </c>
      <c r="F542" s="45" t="s">
        <v>1708</v>
      </c>
      <c r="G542" s="45" t="s">
        <v>3282</v>
      </c>
      <c r="H542" s="45" t="s">
        <v>3378</v>
      </c>
      <c r="I542" s="57" t="str">
        <f t="shared" si="8"/>
        <v>SOLUCIÓN INYECTABLE PLUMA PRELLENADA250 MCG./2.4 ML.</v>
      </c>
    </row>
    <row r="543" spans="2:9" s="58" customFormat="1" x14ac:dyDescent="0.25">
      <c r="B543" s="60">
        <v>483</v>
      </c>
      <c r="C543" s="61" t="s">
        <v>1709</v>
      </c>
      <c r="D543" s="44" t="s">
        <v>3558</v>
      </c>
      <c r="E543" s="35" t="s">
        <v>2490</v>
      </c>
      <c r="F543" s="45" t="s">
        <v>3379</v>
      </c>
      <c r="G543" s="45" t="s">
        <v>2491</v>
      </c>
      <c r="H543" s="45" t="s">
        <v>2520</v>
      </c>
      <c r="I543" s="57" t="str">
        <f t="shared" si="8"/>
        <v>TABLETAS5 MG.</v>
      </c>
    </row>
    <row r="544" spans="2:9" s="58" customFormat="1" x14ac:dyDescent="0.25">
      <c r="B544" s="60">
        <v>486</v>
      </c>
      <c r="C544" s="61" t="s">
        <v>1054</v>
      </c>
      <c r="D544" s="44" t="s">
        <v>3558</v>
      </c>
      <c r="E544" s="35" t="s">
        <v>2490</v>
      </c>
      <c r="F544" s="45" t="s">
        <v>3380</v>
      </c>
      <c r="G544" s="45" t="s">
        <v>2493</v>
      </c>
      <c r="H544" s="45" t="s">
        <v>2589</v>
      </c>
      <c r="I544" s="57" t="str">
        <f t="shared" si="8"/>
        <v>TABLETAS 2.5 MG</v>
      </c>
    </row>
    <row r="545" spans="2:9" s="58" customFormat="1" x14ac:dyDescent="0.25">
      <c r="B545" s="60">
        <v>487</v>
      </c>
      <c r="C545" s="61" t="s">
        <v>1057</v>
      </c>
      <c r="D545" s="44" t="s">
        <v>3558</v>
      </c>
      <c r="E545" s="35" t="s">
        <v>2490</v>
      </c>
      <c r="F545" s="45" t="s">
        <v>3381</v>
      </c>
      <c r="G545" s="45" t="s">
        <v>2766</v>
      </c>
      <c r="H545" s="45" t="s">
        <v>2876</v>
      </c>
      <c r="I545" s="57" t="str">
        <f t="shared" si="8"/>
        <v>SOLUCIÓN OFTÁLMICA 5% /5 ML.</v>
      </c>
    </row>
    <row r="546" spans="2:9" s="58" customFormat="1" x14ac:dyDescent="0.25">
      <c r="B546" s="60">
        <v>488</v>
      </c>
      <c r="C546" s="61" t="s">
        <v>1713</v>
      </c>
      <c r="D546" s="44" t="s">
        <v>3558</v>
      </c>
      <c r="E546" s="35" t="s">
        <v>2508</v>
      </c>
      <c r="F546" s="45" t="s">
        <v>1715</v>
      </c>
      <c r="G546" s="45" t="s">
        <v>2619</v>
      </c>
      <c r="H546" s="45" t="s">
        <v>2545</v>
      </c>
      <c r="I546" s="57" t="str">
        <f t="shared" si="8"/>
        <v>SOLUCIÓN INYECTABLE 200 MG.</v>
      </c>
    </row>
    <row r="547" spans="2:9" s="58" customFormat="1" x14ac:dyDescent="0.25">
      <c r="B547" s="60">
        <v>489</v>
      </c>
      <c r="C547" s="61" t="s">
        <v>1716</v>
      </c>
      <c r="D547" s="44" t="s">
        <v>3558</v>
      </c>
      <c r="E547" s="35" t="s">
        <v>2508</v>
      </c>
      <c r="F547" s="45" t="s">
        <v>1715</v>
      </c>
      <c r="G547" s="45" t="s">
        <v>2619</v>
      </c>
      <c r="H547" s="45" t="s">
        <v>2690</v>
      </c>
      <c r="I547" s="57" t="str">
        <f t="shared" si="8"/>
        <v>SOLUCIÓN INYECTABLE 80 MG.</v>
      </c>
    </row>
    <row r="548" spans="2:9" s="58" customFormat="1" x14ac:dyDescent="0.25">
      <c r="B548" s="60">
        <v>493</v>
      </c>
      <c r="C548" s="61" t="s">
        <v>1724</v>
      </c>
      <c r="D548" s="44" t="s">
        <v>3558</v>
      </c>
      <c r="E548" s="35" t="s">
        <v>2490</v>
      </c>
      <c r="F548" s="45" t="s">
        <v>3382</v>
      </c>
      <c r="G548" s="45" t="s">
        <v>2493</v>
      </c>
      <c r="H548" s="45" t="s">
        <v>2514</v>
      </c>
      <c r="I548" s="57" t="str">
        <f t="shared" si="8"/>
        <v>TABLETAS 100 MG.</v>
      </c>
    </row>
    <row r="549" spans="2:9" s="58" customFormat="1" x14ac:dyDescent="0.25">
      <c r="B549" s="60">
        <v>494</v>
      </c>
      <c r="C549" s="61" t="s">
        <v>1803</v>
      </c>
      <c r="D549" s="44" t="s">
        <v>3558</v>
      </c>
      <c r="E549" s="35" t="s">
        <v>2490</v>
      </c>
      <c r="F549" s="45" t="s">
        <v>1805</v>
      </c>
      <c r="G549" s="45" t="s">
        <v>3383</v>
      </c>
      <c r="H549" s="45" t="s">
        <v>3384</v>
      </c>
      <c r="I549" s="57" t="str">
        <f t="shared" si="8"/>
        <v>FRASCO AMPULA 100 U/ML.</v>
      </c>
    </row>
    <row r="550" spans="2:9" s="58" customFormat="1" x14ac:dyDescent="0.25">
      <c r="B550" s="60">
        <v>497</v>
      </c>
      <c r="C550" s="61" t="s">
        <v>1077</v>
      </c>
      <c r="D550" s="44" t="s">
        <v>3558</v>
      </c>
      <c r="E550" s="35" t="s">
        <v>2490</v>
      </c>
      <c r="F550" s="45" t="s">
        <v>2912</v>
      </c>
      <c r="G550" s="45" t="s">
        <v>2493</v>
      </c>
      <c r="H550" s="45" t="s">
        <v>2514</v>
      </c>
      <c r="I550" s="57" t="str">
        <f t="shared" si="8"/>
        <v>TABLETAS 100 MG.</v>
      </c>
    </row>
    <row r="551" spans="2:9" s="58" customFormat="1" x14ac:dyDescent="0.25">
      <c r="B551" s="60">
        <v>498</v>
      </c>
      <c r="C551" s="61" t="s">
        <v>1079</v>
      </c>
      <c r="D551" s="44" t="s">
        <v>3558</v>
      </c>
      <c r="E551" s="35" t="s">
        <v>2490</v>
      </c>
      <c r="F551" s="45" t="s">
        <v>2912</v>
      </c>
      <c r="G551" s="45" t="s">
        <v>2787</v>
      </c>
      <c r="H551" s="45" t="s">
        <v>2500</v>
      </c>
      <c r="I551" s="57" t="str">
        <f t="shared" si="8"/>
        <v>CÁPSULAS 50 MG.</v>
      </c>
    </row>
    <row r="552" spans="2:9" s="58" customFormat="1" x14ac:dyDescent="0.25">
      <c r="B552" s="60">
        <v>501</v>
      </c>
      <c r="C552" s="61" t="s">
        <v>2043</v>
      </c>
      <c r="D552" s="44" t="s">
        <v>3558</v>
      </c>
      <c r="E552" s="35" t="s">
        <v>2490</v>
      </c>
      <c r="F552" s="45" t="s">
        <v>2281</v>
      </c>
      <c r="G552" s="45" t="s">
        <v>2493</v>
      </c>
      <c r="H552" s="45" t="s">
        <v>2597</v>
      </c>
      <c r="I552" s="57" t="str">
        <f t="shared" si="8"/>
        <v>TABLETAS 10 MG.</v>
      </c>
    </row>
    <row r="553" spans="2:9" s="58" customFormat="1" x14ac:dyDescent="0.25">
      <c r="B553" s="60">
        <v>502</v>
      </c>
      <c r="C553" s="61" t="s">
        <v>1081</v>
      </c>
      <c r="D553" s="44" t="s">
        <v>3558</v>
      </c>
      <c r="E553" s="35" t="s">
        <v>2490</v>
      </c>
      <c r="F553" s="45" t="s">
        <v>3385</v>
      </c>
      <c r="G553" s="45" t="s">
        <v>2493</v>
      </c>
      <c r="H553" s="45" t="s">
        <v>2545</v>
      </c>
      <c r="I553" s="57" t="str">
        <f t="shared" si="8"/>
        <v>TABLETAS 200 MG.</v>
      </c>
    </row>
    <row r="554" spans="2:9" s="58" customFormat="1" x14ac:dyDescent="0.25">
      <c r="B554" s="60">
        <v>505</v>
      </c>
      <c r="C554" s="61" t="s">
        <v>1733</v>
      </c>
      <c r="D554" s="44" t="s">
        <v>3558</v>
      </c>
      <c r="E554" s="35" t="s">
        <v>2508</v>
      </c>
      <c r="F554" s="45" t="s">
        <v>1735</v>
      </c>
      <c r="G554" s="45" t="s">
        <v>3352</v>
      </c>
      <c r="H554" s="45" t="s">
        <v>2597</v>
      </c>
      <c r="I554" s="57" t="str">
        <f t="shared" si="8"/>
        <v>PARCHES 10 MG.</v>
      </c>
    </row>
    <row r="555" spans="2:9" s="58" customFormat="1" x14ac:dyDescent="0.25">
      <c r="B555" s="60">
        <v>506</v>
      </c>
      <c r="C555" s="61" t="s">
        <v>1736</v>
      </c>
      <c r="D555" s="44" t="s">
        <v>3558</v>
      </c>
      <c r="E555" s="35" t="s">
        <v>2508</v>
      </c>
      <c r="F555" s="45" t="s">
        <v>3386</v>
      </c>
      <c r="G555" s="45" t="s">
        <v>3352</v>
      </c>
      <c r="H555" s="45" t="s">
        <v>2520</v>
      </c>
      <c r="I555" s="57" t="str">
        <f t="shared" si="8"/>
        <v>PARCHES 5 MG.</v>
      </c>
    </row>
    <row r="556" spans="2:9" s="58" customFormat="1" x14ac:dyDescent="0.25">
      <c r="B556" s="60">
        <v>507</v>
      </c>
      <c r="C556" s="61" t="s">
        <v>2045</v>
      </c>
      <c r="D556" s="44" t="s">
        <v>3558</v>
      </c>
      <c r="E556" s="35" t="s">
        <v>2490</v>
      </c>
      <c r="F556" s="45" t="s">
        <v>2282</v>
      </c>
      <c r="G556" s="45" t="s">
        <v>2496</v>
      </c>
      <c r="H556" s="45" t="s">
        <v>3387</v>
      </c>
      <c r="I556" s="57" t="str">
        <f t="shared" si="8"/>
        <v>SOLUCIÓN INYECTABLE0.5ML.</v>
      </c>
    </row>
    <row r="557" spans="2:9" s="58" customFormat="1" x14ac:dyDescent="0.25">
      <c r="B557" s="60">
        <v>508</v>
      </c>
      <c r="C557" s="61" t="s">
        <v>2046</v>
      </c>
      <c r="D557" s="44" t="s">
        <v>3558</v>
      </c>
      <c r="E557" s="35" t="s">
        <v>2490</v>
      </c>
      <c r="F557" s="45" t="s">
        <v>2100</v>
      </c>
      <c r="G557" s="45" t="s">
        <v>2826</v>
      </c>
      <c r="H557" s="45" t="s">
        <v>3388</v>
      </c>
      <c r="I557" s="57" t="str">
        <f t="shared" si="8"/>
        <v>GRAGEAS 160 MG./80 MG</v>
      </c>
    </row>
    <row r="558" spans="2:9" s="58" customFormat="1" x14ac:dyDescent="0.25">
      <c r="B558" s="60">
        <v>511</v>
      </c>
      <c r="C558" s="61" t="s">
        <v>2047</v>
      </c>
      <c r="D558" s="44" t="s">
        <v>3558</v>
      </c>
      <c r="E558" s="35" t="s">
        <v>2490</v>
      </c>
      <c r="F558" s="45" t="s">
        <v>2283</v>
      </c>
      <c r="G558" s="45" t="s">
        <v>2493</v>
      </c>
      <c r="H558" s="45" t="s">
        <v>2492</v>
      </c>
      <c r="I558" s="57" t="str">
        <f t="shared" si="8"/>
        <v>TABLETAS 300 MG.</v>
      </c>
    </row>
    <row r="559" spans="2:9" s="58" customFormat="1" x14ac:dyDescent="0.25">
      <c r="B559" s="60">
        <v>513</v>
      </c>
      <c r="C559" s="61" t="s">
        <v>2000</v>
      </c>
      <c r="D559" s="44" t="s">
        <v>3558</v>
      </c>
      <c r="E559" s="35" t="s">
        <v>2508</v>
      </c>
      <c r="F559" s="45" t="s">
        <v>2002</v>
      </c>
      <c r="G559" s="45" t="s">
        <v>2491</v>
      </c>
      <c r="H559" s="45" t="s">
        <v>3389</v>
      </c>
      <c r="I559" s="57" t="str">
        <f t="shared" si="8"/>
        <v>TABLETAS100MG.</v>
      </c>
    </row>
    <row r="560" spans="2:9" s="58" customFormat="1" x14ac:dyDescent="0.25">
      <c r="B560" s="60">
        <v>517</v>
      </c>
      <c r="C560" s="61" t="s">
        <v>1130</v>
      </c>
      <c r="D560" s="44" t="s">
        <v>3558</v>
      </c>
      <c r="E560" s="35" t="s">
        <v>2490</v>
      </c>
      <c r="F560" s="45" t="s">
        <v>1132</v>
      </c>
      <c r="G560" s="45" t="s">
        <v>2836</v>
      </c>
      <c r="H560" s="45" t="s">
        <v>3390</v>
      </c>
      <c r="I560" s="57" t="str">
        <f t="shared" si="8"/>
        <v>CREMA TOPICA 8%/5%/4% EN 150ML</v>
      </c>
    </row>
    <row r="561" spans="2:9" s="58" customFormat="1" x14ac:dyDescent="0.25">
      <c r="B561" s="60">
        <v>521</v>
      </c>
      <c r="C561" s="61" t="s">
        <v>3134</v>
      </c>
      <c r="D561" s="44" t="s">
        <v>3558</v>
      </c>
      <c r="E561" s="35" t="s">
        <v>2508</v>
      </c>
      <c r="F561" s="45" t="s">
        <v>3391</v>
      </c>
      <c r="G561" s="45" t="s">
        <v>2491</v>
      </c>
      <c r="H561" s="45" t="s">
        <v>2596</v>
      </c>
      <c r="I561" s="57" t="str">
        <f t="shared" si="8"/>
        <v>TABLETAS1 MG</v>
      </c>
    </row>
    <row r="562" spans="2:9" s="58" customFormat="1" x14ac:dyDescent="0.25">
      <c r="B562" s="60">
        <v>529</v>
      </c>
      <c r="C562" s="61" t="s">
        <v>2455</v>
      </c>
      <c r="D562" s="44" t="s">
        <v>3558</v>
      </c>
      <c r="E562" s="35" t="s">
        <v>2508</v>
      </c>
      <c r="F562" s="45" t="s">
        <v>1451</v>
      </c>
      <c r="G562" s="45" t="s">
        <v>3392</v>
      </c>
      <c r="H562" s="45" t="s">
        <v>3393</v>
      </c>
      <c r="I562" s="57" t="str">
        <f t="shared" si="8"/>
        <v>ÓvulosOVULOS</v>
      </c>
    </row>
    <row r="563" spans="2:9" s="58" customFormat="1" x14ac:dyDescent="0.25">
      <c r="B563" s="60">
        <v>530</v>
      </c>
      <c r="C563" s="61" t="s">
        <v>3135</v>
      </c>
      <c r="D563" s="44" t="s">
        <v>3558</v>
      </c>
      <c r="E563" s="35" t="s">
        <v>2490</v>
      </c>
      <c r="F563" s="45" t="s">
        <v>3394</v>
      </c>
      <c r="G563" s="45" t="s">
        <v>3395</v>
      </c>
      <c r="H563" s="45" t="s">
        <v>3396</v>
      </c>
      <c r="I563" s="57" t="str">
        <f t="shared" si="8"/>
        <v>DISPOSITIVO INTRAUTERINO (DIU)20 mcg</v>
      </c>
    </row>
    <row r="564" spans="2:9" s="58" customFormat="1" x14ac:dyDescent="0.25">
      <c r="B564" s="60">
        <v>532</v>
      </c>
      <c r="C564" s="61" t="s">
        <v>3136</v>
      </c>
      <c r="D564" s="44" t="s">
        <v>3558</v>
      </c>
      <c r="E564" s="35" t="s">
        <v>2508</v>
      </c>
      <c r="F564" s="45" t="s">
        <v>3397</v>
      </c>
      <c r="G564" s="45" t="s">
        <v>2491</v>
      </c>
      <c r="H564" s="45" t="s">
        <v>2645</v>
      </c>
      <c r="I564" s="57" t="str">
        <f t="shared" si="8"/>
        <v>TABLETAS5 MG</v>
      </c>
    </row>
    <row r="565" spans="2:9" s="58" customFormat="1" x14ac:dyDescent="0.25">
      <c r="B565" s="60">
        <v>533</v>
      </c>
      <c r="C565" s="61" t="s">
        <v>2983</v>
      </c>
      <c r="D565" s="44" t="s">
        <v>3558</v>
      </c>
      <c r="E565" s="35" t="s">
        <v>2490</v>
      </c>
      <c r="F565" s="45" t="s">
        <v>3026</v>
      </c>
      <c r="G565" s="45" t="s">
        <v>3398</v>
      </c>
      <c r="H565" s="45" t="s">
        <v>3399</v>
      </c>
      <c r="I565" s="57" t="str">
        <f t="shared" si="8"/>
        <v>Ovulos300 MG/15 MG/6 MG.</v>
      </c>
    </row>
    <row r="566" spans="2:9" s="58" customFormat="1" x14ac:dyDescent="0.25">
      <c r="B566" s="60">
        <v>547</v>
      </c>
      <c r="C566" s="61" t="s">
        <v>2414</v>
      </c>
      <c r="D566" s="44" t="s">
        <v>3558</v>
      </c>
      <c r="E566" s="35" t="s">
        <v>2490</v>
      </c>
      <c r="F566" s="45" t="s">
        <v>2851</v>
      </c>
      <c r="G566" s="45" t="s">
        <v>3400</v>
      </c>
      <c r="H566" s="45">
        <v>2E-3</v>
      </c>
      <c r="I566" s="57" t="str">
        <f t="shared" si="8"/>
        <v xml:space="preserve"> SOLUCION OFTALMICA0.002</v>
      </c>
    </row>
    <row r="567" spans="2:9" s="58" customFormat="1" x14ac:dyDescent="0.25">
      <c r="B567" s="60">
        <v>559</v>
      </c>
      <c r="C567" s="61" t="s">
        <v>2477</v>
      </c>
      <c r="D567" s="44" t="s">
        <v>3558</v>
      </c>
      <c r="E567" s="35" t="s">
        <v>2508</v>
      </c>
      <c r="F567" s="45" t="s">
        <v>2915</v>
      </c>
      <c r="G567" s="45" t="s">
        <v>2567</v>
      </c>
      <c r="H567" s="45">
        <v>0.03</v>
      </c>
      <c r="I567" s="57" t="str">
        <f t="shared" si="8"/>
        <v>SOLUCION OFTALMICA0.03</v>
      </c>
    </row>
    <row r="568" spans="2:9" s="58" customFormat="1" x14ac:dyDescent="0.25">
      <c r="B568" s="60">
        <v>563</v>
      </c>
      <c r="C568" s="61" t="s">
        <v>2415</v>
      </c>
      <c r="D568" s="44" t="s">
        <v>3558</v>
      </c>
      <c r="E568" s="35" t="s">
        <v>2490</v>
      </c>
      <c r="F568" s="45" t="s">
        <v>3401</v>
      </c>
      <c r="G568" s="45" t="s">
        <v>2567</v>
      </c>
      <c r="H568" s="45" t="s">
        <v>3402</v>
      </c>
      <c r="I568" s="57" t="str">
        <f t="shared" si="8"/>
        <v>SOLUCION OFTALMICA0.25 MG/2 MG.</v>
      </c>
    </row>
    <row r="569" spans="2:9" s="58" customFormat="1" x14ac:dyDescent="0.25">
      <c r="B569" s="60">
        <v>567</v>
      </c>
      <c r="C569" s="61" t="s">
        <v>3137</v>
      </c>
      <c r="D569" s="44" t="s">
        <v>3558</v>
      </c>
      <c r="E569" s="35" t="s">
        <v>2490</v>
      </c>
      <c r="F569" s="45" t="s">
        <v>2105</v>
      </c>
      <c r="G569" s="45" t="s">
        <v>3403</v>
      </c>
      <c r="H569" s="45" t="s">
        <v>3404</v>
      </c>
      <c r="I569" s="57" t="str">
        <f t="shared" si="8"/>
        <v>Ampulas100 mg</v>
      </c>
    </row>
    <row r="570" spans="2:9" s="58" customFormat="1" x14ac:dyDescent="0.25">
      <c r="B570" s="60">
        <v>569</v>
      </c>
      <c r="C570" s="61" t="s">
        <v>2422</v>
      </c>
      <c r="D570" s="44" t="s">
        <v>3558</v>
      </c>
      <c r="E570" s="35" t="s">
        <v>2490</v>
      </c>
      <c r="F570" s="45" t="s">
        <v>3405</v>
      </c>
      <c r="G570" s="45" t="s">
        <v>2491</v>
      </c>
      <c r="H570" s="45" t="s">
        <v>3310</v>
      </c>
      <c r="I570" s="57" t="str">
        <f t="shared" si="8"/>
        <v>TABLETAS5 mg</v>
      </c>
    </row>
    <row r="571" spans="2:9" s="58" customFormat="1" x14ac:dyDescent="0.25">
      <c r="B571" s="60">
        <v>570</v>
      </c>
      <c r="C571" s="61" t="s">
        <v>2434</v>
      </c>
      <c r="D571" s="44" t="s">
        <v>3558</v>
      </c>
      <c r="E571" s="35" t="s">
        <v>2508</v>
      </c>
      <c r="F571" s="45" t="s">
        <v>2227</v>
      </c>
      <c r="G571" s="45" t="s">
        <v>2491</v>
      </c>
      <c r="H571" s="45" t="s">
        <v>3406</v>
      </c>
      <c r="I571" s="57" t="str">
        <f t="shared" si="8"/>
        <v>TABLETAS50 mg</v>
      </c>
    </row>
    <row r="572" spans="2:9" s="58" customFormat="1" x14ac:dyDescent="0.25">
      <c r="B572" s="60">
        <v>572</v>
      </c>
      <c r="C572" s="61" t="s">
        <v>2428</v>
      </c>
      <c r="D572" s="44" t="s">
        <v>3558</v>
      </c>
      <c r="E572" s="35" t="s">
        <v>2490</v>
      </c>
      <c r="F572" s="45" t="s">
        <v>3407</v>
      </c>
      <c r="G572" s="45" t="s">
        <v>3408</v>
      </c>
      <c r="H572" s="45" t="s">
        <v>3409</v>
      </c>
      <c r="I572" s="57" t="str">
        <f t="shared" si="8"/>
        <v>Ampula500 mg</v>
      </c>
    </row>
    <row r="573" spans="2:9" s="58" customFormat="1" x14ac:dyDescent="0.25">
      <c r="B573" s="60">
        <v>573</v>
      </c>
      <c r="C573" s="61" t="s">
        <v>3138</v>
      </c>
      <c r="D573" s="44" t="s">
        <v>3558</v>
      </c>
      <c r="E573" s="35" t="s">
        <v>2508</v>
      </c>
      <c r="F573" s="45" t="s">
        <v>2660</v>
      </c>
      <c r="G573" s="45" t="s">
        <v>3410</v>
      </c>
      <c r="H573" s="45" t="s">
        <v>3404</v>
      </c>
      <c r="I573" s="57" t="str">
        <f t="shared" si="8"/>
        <v>Capsulas 100 mg</v>
      </c>
    </row>
    <row r="574" spans="2:9" s="58" customFormat="1" x14ac:dyDescent="0.25">
      <c r="B574" s="60">
        <v>576</v>
      </c>
      <c r="C574" s="61" t="s">
        <v>2988</v>
      </c>
      <c r="D574" s="44" t="s">
        <v>3558</v>
      </c>
      <c r="E574" s="35" t="s">
        <v>2490</v>
      </c>
      <c r="F574" s="45" t="s">
        <v>3031</v>
      </c>
      <c r="G574" s="45" t="s">
        <v>2771</v>
      </c>
      <c r="H574" s="45" t="s">
        <v>2520</v>
      </c>
      <c r="I574" s="57" t="str">
        <f t="shared" si="8"/>
        <v>SOLUCION INYECTABLE  5 MG.</v>
      </c>
    </row>
    <row r="575" spans="2:9" s="58" customFormat="1" x14ac:dyDescent="0.25">
      <c r="B575" s="60">
        <v>584</v>
      </c>
      <c r="C575" s="61" t="s">
        <v>2471</v>
      </c>
      <c r="D575" s="44" t="s">
        <v>3558</v>
      </c>
      <c r="E575" s="35" t="s">
        <v>2508</v>
      </c>
      <c r="F575" s="45" t="s">
        <v>2300</v>
      </c>
      <c r="G575" s="45" t="s">
        <v>3411</v>
      </c>
      <c r="H575" s="45" t="s">
        <v>3412</v>
      </c>
      <c r="I575" s="57" t="str">
        <f t="shared" si="8"/>
        <v>Tabletas300 mg</v>
      </c>
    </row>
    <row r="576" spans="2:9" s="58" customFormat="1" x14ac:dyDescent="0.25">
      <c r="B576" s="60">
        <v>587</v>
      </c>
      <c r="C576" s="61" t="s">
        <v>2483</v>
      </c>
      <c r="D576" s="44" t="s">
        <v>3558</v>
      </c>
      <c r="E576" s="35" t="s">
        <v>2490</v>
      </c>
      <c r="F576" s="45" t="s">
        <v>2015</v>
      </c>
      <c r="G576" s="45" t="s">
        <v>3413</v>
      </c>
      <c r="H576" s="45" t="s">
        <v>3414</v>
      </c>
      <c r="I576" s="57" t="str">
        <f t="shared" si="8"/>
        <v>Tabletas 200 mg</v>
      </c>
    </row>
    <row r="577" spans="2:9" s="58" customFormat="1" x14ac:dyDescent="0.25">
      <c r="B577" s="60">
        <v>590</v>
      </c>
      <c r="C577" s="61" t="s">
        <v>2420</v>
      </c>
      <c r="D577" s="44" t="s">
        <v>3558</v>
      </c>
      <c r="E577" s="35" t="s">
        <v>2508</v>
      </c>
      <c r="F577" s="45" t="s">
        <v>2495</v>
      </c>
      <c r="G577" s="45" t="s">
        <v>3415</v>
      </c>
      <c r="H577" s="45" t="s">
        <v>3416</v>
      </c>
      <c r="I577" s="57" t="str">
        <f t="shared" si="8"/>
        <v>Tableta 600/50/300 MG</v>
      </c>
    </row>
    <row r="578" spans="2:9" s="58" customFormat="1" x14ac:dyDescent="0.25">
      <c r="B578" s="60">
        <v>594</v>
      </c>
      <c r="C578" s="61" t="s">
        <v>2934</v>
      </c>
      <c r="D578" s="44" t="s">
        <v>3558</v>
      </c>
      <c r="E578" s="35" t="s">
        <v>2508</v>
      </c>
      <c r="F578" s="45" t="s">
        <v>2339</v>
      </c>
      <c r="G578" s="45" t="s">
        <v>3415</v>
      </c>
      <c r="H578" s="45" t="s">
        <v>2583</v>
      </c>
      <c r="I578" s="57" t="str">
        <f t="shared" ref="I578:I641" si="9">G578&amp;H578</f>
        <v>Tableta 50 MG</v>
      </c>
    </row>
    <row r="579" spans="2:9" s="58" customFormat="1" x14ac:dyDescent="0.25">
      <c r="B579" s="60">
        <v>597</v>
      </c>
      <c r="C579" s="61" t="s">
        <v>2451</v>
      </c>
      <c r="D579" s="44" t="s">
        <v>3558</v>
      </c>
      <c r="E579" s="35" t="s">
        <v>2508</v>
      </c>
      <c r="F579" s="45" t="s">
        <v>3417</v>
      </c>
      <c r="G579" s="45" t="s">
        <v>2506</v>
      </c>
      <c r="H579" s="45" t="s">
        <v>2777</v>
      </c>
      <c r="I579" s="57" t="str">
        <f t="shared" si="9"/>
        <v>SOLUCION INYECTABLE100 U.I./ML</v>
      </c>
    </row>
    <row r="580" spans="2:9" s="58" customFormat="1" x14ac:dyDescent="0.25">
      <c r="B580" s="60">
        <v>599</v>
      </c>
      <c r="C580" s="61" t="s">
        <v>792</v>
      </c>
      <c r="D580" s="44" t="s">
        <v>3558</v>
      </c>
      <c r="E580" s="35" t="s">
        <v>2490</v>
      </c>
      <c r="F580" s="45" t="s">
        <v>3418</v>
      </c>
      <c r="G580" s="45" t="s">
        <v>2491</v>
      </c>
      <c r="H580" s="45" t="s">
        <v>3419</v>
      </c>
      <c r="I580" s="57" t="str">
        <f t="shared" si="9"/>
        <v>TABLETAS1000MG</v>
      </c>
    </row>
    <row r="581" spans="2:9" s="58" customFormat="1" x14ac:dyDescent="0.25">
      <c r="B581" s="60">
        <v>601</v>
      </c>
      <c r="C581" s="61" t="s">
        <v>2439</v>
      </c>
      <c r="D581" s="44" t="s">
        <v>3558</v>
      </c>
      <c r="E581" s="35" t="s">
        <v>2508</v>
      </c>
      <c r="F581" s="45" t="s">
        <v>2706</v>
      </c>
      <c r="G581" s="45" t="s">
        <v>2491</v>
      </c>
      <c r="H581" s="45" t="s">
        <v>3420</v>
      </c>
      <c r="I581" s="57" t="str">
        <f t="shared" si="9"/>
        <v>TABLETAS25MG</v>
      </c>
    </row>
    <row r="582" spans="2:9" s="58" customFormat="1" x14ac:dyDescent="0.25">
      <c r="B582" s="60">
        <v>603</v>
      </c>
      <c r="C582" s="61" t="s">
        <v>2427</v>
      </c>
      <c r="D582" s="44" t="s">
        <v>3558</v>
      </c>
      <c r="E582" s="35" t="s">
        <v>2508</v>
      </c>
      <c r="F582" s="45" t="s">
        <v>3040</v>
      </c>
      <c r="G582" s="45" t="s">
        <v>2602</v>
      </c>
      <c r="H582" s="45" t="s">
        <v>3421</v>
      </c>
      <c r="I582" s="57" t="str">
        <f t="shared" si="9"/>
        <v xml:space="preserve"> TABLETAS150 MG./850 MG.</v>
      </c>
    </row>
    <row r="583" spans="2:9" s="58" customFormat="1" x14ac:dyDescent="0.25">
      <c r="B583" s="60">
        <v>604</v>
      </c>
      <c r="C583" s="61" t="s">
        <v>3139</v>
      </c>
      <c r="D583" s="44" t="s">
        <v>3558</v>
      </c>
      <c r="E583" s="35" t="s">
        <v>2490</v>
      </c>
      <c r="F583" s="45" t="s">
        <v>1486</v>
      </c>
      <c r="G583" s="45" t="s">
        <v>2491</v>
      </c>
      <c r="H583" s="45" t="s">
        <v>3422</v>
      </c>
      <c r="I583" s="57" t="str">
        <f t="shared" si="9"/>
        <v>TABLETAS25MCGR</v>
      </c>
    </row>
    <row r="584" spans="2:9" s="58" customFormat="1" x14ac:dyDescent="0.25">
      <c r="B584" s="60">
        <v>605</v>
      </c>
      <c r="C584" s="61" t="s">
        <v>2997</v>
      </c>
      <c r="D584" s="44" t="s">
        <v>3558</v>
      </c>
      <c r="E584" s="35" t="s">
        <v>2490</v>
      </c>
      <c r="F584" s="45" t="s">
        <v>3423</v>
      </c>
      <c r="G584" s="45" t="s">
        <v>2493</v>
      </c>
      <c r="H584" s="45" t="s">
        <v>3424</v>
      </c>
      <c r="I584" s="57" t="str">
        <f t="shared" si="9"/>
        <v>TABLETAS 4000UI</v>
      </c>
    </row>
    <row r="585" spans="2:9" s="58" customFormat="1" x14ac:dyDescent="0.25">
      <c r="B585" s="60">
        <v>606</v>
      </c>
      <c r="C585" s="61" t="s">
        <v>3140</v>
      </c>
      <c r="D585" s="44" t="s">
        <v>3558</v>
      </c>
      <c r="E585" s="35" t="s">
        <v>2490</v>
      </c>
      <c r="F585" s="45" t="s">
        <v>583</v>
      </c>
      <c r="G585" s="45" t="s">
        <v>2491</v>
      </c>
      <c r="H585" s="45" t="s">
        <v>3425</v>
      </c>
      <c r="I585" s="57" t="str">
        <f t="shared" si="9"/>
        <v>TABLETAS135MG</v>
      </c>
    </row>
    <row r="586" spans="2:9" s="58" customFormat="1" x14ac:dyDescent="0.25">
      <c r="B586" s="60">
        <v>612</v>
      </c>
      <c r="C586" s="61" t="s">
        <v>3000</v>
      </c>
      <c r="D586" s="44" t="s">
        <v>3558</v>
      </c>
      <c r="E586" s="35" t="s">
        <v>2490</v>
      </c>
      <c r="F586" s="45" t="s">
        <v>1270</v>
      </c>
      <c r="G586" s="45" t="s">
        <v>2506</v>
      </c>
      <c r="H586" s="45" t="s">
        <v>3426</v>
      </c>
      <c r="I586" s="57" t="str">
        <f t="shared" si="9"/>
        <v>SOLUCION INYECTABLE10 mg</v>
      </c>
    </row>
    <row r="587" spans="2:9" s="58" customFormat="1" x14ac:dyDescent="0.25">
      <c r="B587" s="60">
        <v>614</v>
      </c>
      <c r="C587" s="61" t="s">
        <v>3001</v>
      </c>
      <c r="D587" s="44" t="s">
        <v>3558</v>
      </c>
      <c r="E587" s="35" t="s">
        <v>2490</v>
      </c>
      <c r="F587" s="45" t="s">
        <v>2078</v>
      </c>
      <c r="G587" s="45" t="s">
        <v>2506</v>
      </c>
      <c r="H587" s="45" t="s">
        <v>3426</v>
      </c>
      <c r="I587" s="57" t="str">
        <f t="shared" si="9"/>
        <v>SOLUCION INYECTABLE10 mg</v>
      </c>
    </row>
    <row r="588" spans="2:9" s="58" customFormat="1" x14ac:dyDescent="0.25">
      <c r="B588" s="60">
        <v>616</v>
      </c>
      <c r="C588" s="61" t="s">
        <v>3003</v>
      </c>
      <c r="D588" s="44" t="s">
        <v>3558</v>
      </c>
      <c r="E588" s="35" t="s">
        <v>2508</v>
      </c>
      <c r="F588" s="45" t="s">
        <v>3041</v>
      </c>
      <c r="G588" s="45" t="s">
        <v>2506</v>
      </c>
      <c r="H588" s="45" t="s">
        <v>3427</v>
      </c>
      <c r="I588" s="57" t="str">
        <f t="shared" si="9"/>
        <v>SOLUCION INYECTABLE3.750 MG.</v>
      </c>
    </row>
    <row r="589" spans="2:9" s="58" customFormat="1" x14ac:dyDescent="0.25">
      <c r="B589" s="60">
        <v>617</v>
      </c>
      <c r="C589" s="61" t="s">
        <v>3141</v>
      </c>
      <c r="D589" s="44" t="s">
        <v>3558</v>
      </c>
      <c r="E589" s="35" t="s">
        <v>2490</v>
      </c>
      <c r="F589" s="45" t="s">
        <v>3428</v>
      </c>
      <c r="G589" s="45" t="s">
        <v>2506</v>
      </c>
      <c r="H589" s="45" t="s">
        <v>3429</v>
      </c>
      <c r="I589" s="57" t="str">
        <f t="shared" si="9"/>
        <v>SOLUCION INYECTABLE22.5 MG.</v>
      </c>
    </row>
    <row r="590" spans="2:9" s="58" customFormat="1" x14ac:dyDescent="0.25">
      <c r="B590" s="60">
        <v>622</v>
      </c>
      <c r="C590" s="61" t="s">
        <v>2426</v>
      </c>
      <c r="D590" s="44" t="s">
        <v>3558</v>
      </c>
      <c r="E590" s="35" t="s">
        <v>2490</v>
      </c>
      <c r="F590" s="45" t="s">
        <v>1159</v>
      </c>
      <c r="G590" s="45" t="s">
        <v>3430</v>
      </c>
      <c r="H590" s="45" t="s">
        <v>2520</v>
      </c>
      <c r="I590" s="57" t="str">
        <f t="shared" si="9"/>
        <v>PARCHE5 MG.</v>
      </c>
    </row>
    <row r="591" spans="2:9" s="58" customFormat="1" x14ac:dyDescent="0.25">
      <c r="B591" s="60">
        <v>624</v>
      </c>
      <c r="C591" s="61" t="s">
        <v>2413</v>
      </c>
      <c r="D591" s="44" t="s">
        <v>3558</v>
      </c>
      <c r="E591" s="35" t="s">
        <v>2490</v>
      </c>
      <c r="F591" s="45" t="s">
        <v>1159</v>
      </c>
      <c r="G591" s="45" t="s">
        <v>3430</v>
      </c>
      <c r="H591" s="45" t="s">
        <v>2597</v>
      </c>
      <c r="I591" s="57" t="str">
        <f t="shared" si="9"/>
        <v>PARCHE10 MG.</v>
      </c>
    </row>
    <row r="592" spans="2:9" s="58" customFormat="1" x14ac:dyDescent="0.25">
      <c r="B592" s="60">
        <v>625</v>
      </c>
      <c r="C592" s="61" t="s">
        <v>3142</v>
      </c>
      <c r="D592" s="44" t="s">
        <v>3558</v>
      </c>
      <c r="E592" s="35" t="s">
        <v>2490</v>
      </c>
      <c r="F592" s="45" t="s">
        <v>1173</v>
      </c>
      <c r="G592" s="45" t="s">
        <v>2491</v>
      </c>
      <c r="H592" s="45" t="s">
        <v>3310</v>
      </c>
      <c r="I592" s="57" t="str">
        <f t="shared" si="9"/>
        <v>TABLETAS5 mg</v>
      </c>
    </row>
    <row r="593" spans="2:9" s="58" customFormat="1" x14ac:dyDescent="0.25">
      <c r="B593" s="60">
        <v>626</v>
      </c>
      <c r="C593" s="61" t="s">
        <v>3143</v>
      </c>
      <c r="D593" s="44" t="s">
        <v>3558</v>
      </c>
      <c r="E593" s="35" t="s">
        <v>2490</v>
      </c>
      <c r="F593" s="45" t="s">
        <v>609</v>
      </c>
      <c r="G593" s="45" t="s">
        <v>2524</v>
      </c>
      <c r="H593" s="45" t="s">
        <v>3431</v>
      </c>
      <c r="I593" s="57" t="str">
        <f t="shared" si="9"/>
        <v>CAPSULAS400 mg</v>
      </c>
    </row>
    <row r="594" spans="2:9" s="58" customFormat="1" x14ac:dyDescent="0.25">
      <c r="B594" s="60">
        <v>627</v>
      </c>
      <c r="C594" s="61" t="s">
        <v>2448</v>
      </c>
      <c r="D594" s="44" t="s">
        <v>3558</v>
      </c>
      <c r="E594" s="35" t="s">
        <v>2490</v>
      </c>
      <c r="F594" s="45" t="s">
        <v>1413</v>
      </c>
      <c r="G594" s="45" t="s">
        <v>2506</v>
      </c>
      <c r="H594" s="45" t="s">
        <v>3432</v>
      </c>
      <c r="I594" s="57" t="str">
        <f t="shared" si="9"/>
        <v>SOLUCION INYECTABLE25 mg/2.5 ml.</v>
      </c>
    </row>
    <row r="595" spans="2:9" s="58" customFormat="1" x14ac:dyDescent="0.25">
      <c r="B595" s="60">
        <v>628</v>
      </c>
      <c r="C595" s="61" t="s">
        <v>1414</v>
      </c>
      <c r="D595" s="44" t="s">
        <v>3558</v>
      </c>
      <c r="E595" s="35" t="s">
        <v>2508</v>
      </c>
      <c r="F595" s="45" t="s">
        <v>1416</v>
      </c>
      <c r="G595" s="45" t="s">
        <v>3181</v>
      </c>
      <c r="H595" s="45" t="s">
        <v>3433</v>
      </c>
      <c r="I595" s="57" t="str">
        <f t="shared" si="9"/>
        <v>JERINGA PRECARGADA8 mg</v>
      </c>
    </row>
    <row r="596" spans="2:9" s="58" customFormat="1" x14ac:dyDescent="0.25">
      <c r="B596" s="60">
        <v>629</v>
      </c>
      <c r="C596" s="61" t="s">
        <v>3144</v>
      </c>
      <c r="D596" s="44" t="s">
        <v>3558</v>
      </c>
      <c r="E596" s="35" t="s">
        <v>2490</v>
      </c>
      <c r="F596" s="45" t="s">
        <v>682</v>
      </c>
      <c r="G596" s="45" t="s">
        <v>2521</v>
      </c>
      <c r="H596" s="45" t="s">
        <v>3434</v>
      </c>
      <c r="I596" s="57" t="str">
        <f t="shared" si="9"/>
        <v>CREMA2.5% de 40 MG.</v>
      </c>
    </row>
    <row r="597" spans="2:9" s="58" customFormat="1" x14ac:dyDescent="0.25">
      <c r="B597" s="60">
        <v>632</v>
      </c>
      <c r="C597" s="61" t="s">
        <v>2461</v>
      </c>
      <c r="D597" s="44" t="s">
        <v>3558</v>
      </c>
      <c r="E597" s="35" t="s">
        <v>2490</v>
      </c>
      <c r="F597" s="45" t="s">
        <v>2825</v>
      </c>
      <c r="G597" s="45" t="s">
        <v>2491</v>
      </c>
      <c r="H597" s="45" t="s">
        <v>3435</v>
      </c>
      <c r="I597" s="57" t="str">
        <f t="shared" si="9"/>
        <v>TABLETAS15/215 MG.</v>
      </c>
    </row>
    <row r="598" spans="2:9" s="58" customFormat="1" x14ac:dyDescent="0.25">
      <c r="B598" s="60">
        <v>633</v>
      </c>
      <c r="C598" s="61" t="s">
        <v>2941</v>
      </c>
      <c r="D598" s="44" t="s">
        <v>3558</v>
      </c>
      <c r="E598" s="35" t="s">
        <v>2490</v>
      </c>
      <c r="F598" s="45" t="s">
        <v>2942</v>
      </c>
      <c r="G598" s="45" t="s">
        <v>2506</v>
      </c>
      <c r="H598" s="45" t="s">
        <v>3406</v>
      </c>
      <c r="I598" s="57" t="str">
        <f t="shared" si="9"/>
        <v>SOLUCION INYECTABLE50 mg</v>
      </c>
    </row>
    <row r="599" spans="2:9" s="58" customFormat="1" x14ac:dyDescent="0.25">
      <c r="B599" s="60">
        <v>636</v>
      </c>
      <c r="C599" s="61" t="s">
        <v>2476</v>
      </c>
      <c r="D599" s="44" t="s">
        <v>3558</v>
      </c>
      <c r="E599" s="35" t="s">
        <v>2508</v>
      </c>
      <c r="F599" s="45" t="s">
        <v>2911</v>
      </c>
      <c r="G599" s="45" t="s">
        <v>2524</v>
      </c>
      <c r="H599" s="45" t="s">
        <v>3436</v>
      </c>
      <c r="I599" s="57" t="str">
        <f t="shared" si="9"/>
        <v>CAPSULAS18 mcg</v>
      </c>
    </row>
    <row r="600" spans="2:9" s="58" customFormat="1" x14ac:dyDescent="0.25">
      <c r="B600" s="60">
        <v>637</v>
      </c>
      <c r="C600" s="61" t="s">
        <v>2479</v>
      </c>
      <c r="D600" s="44" t="s">
        <v>3558</v>
      </c>
      <c r="E600" s="35" t="s">
        <v>2508</v>
      </c>
      <c r="F600" s="45" t="s">
        <v>2920</v>
      </c>
      <c r="G600" s="45" t="s">
        <v>3437</v>
      </c>
      <c r="H600" s="45" t="s">
        <v>3438</v>
      </c>
      <c r="I600" s="57" t="str">
        <f t="shared" si="9"/>
        <v>POLVO PARA INHALAR62.5/25 MCG.</v>
      </c>
    </row>
    <row r="601" spans="2:9" s="58" customFormat="1" x14ac:dyDescent="0.25">
      <c r="B601" s="60">
        <v>640</v>
      </c>
      <c r="C601" s="61" t="s">
        <v>3145</v>
      </c>
      <c r="D601" s="44" t="s">
        <v>3558</v>
      </c>
      <c r="E601" s="35" t="s">
        <v>2490</v>
      </c>
      <c r="F601" s="45" t="s">
        <v>3439</v>
      </c>
      <c r="G601" s="45" t="s">
        <v>2491</v>
      </c>
      <c r="H601" s="45" t="s">
        <v>2802</v>
      </c>
      <c r="I601" s="57" t="str">
        <f t="shared" si="9"/>
        <v>TABLETAS10 MG</v>
      </c>
    </row>
    <row r="602" spans="2:9" s="58" customFormat="1" x14ac:dyDescent="0.25">
      <c r="B602" s="60">
        <v>641</v>
      </c>
      <c r="C602" s="61" t="s">
        <v>1097</v>
      </c>
      <c r="D602" s="44" t="s">
        <v>3558</v>
      </c>
      <c r="E602" s="35" t="s">
        <v>2490</v>
      </c>
      <c r="F602" s="45" t="s">
        <v>1095</v>
      </c>
      <c r="G602" s="45" t="s">
        <v>2491</v>
      </c>
      <c r="H602" s="45" t="s">
        <v>2814</v>
      </c>
      <c r="I602" s="57" t="str">
        <f t="shared" si="9"/>
        <v>TABLETAS600 MG.</v>
      </c>
    </row>
    <row r="603" spans="2:9" s="58" customFormat="1" x14ac:dyDescent="0.25">
      <c r="B603" s="60">
        <v>648</v>
      </c>
      <c r="C603" s="61" t="s">
        <v>2465</v>
      </c>
      <c r="D603" s="44" t="s">
        <v>3558</v>
      </c>
      <c r="E603" s="35" t="s">
        <v>2490</v>
      </c>
      <c r="F603" s="45" t="s">
        <v>3440</v>
      </c>
      <c r="G603" s="45" t="s">
        <v>2491</v>
      </c>
      <c r="H603" s="45" t="s">
        <v>3249</v>
      </c>
      <c r="I603" s="57" t="str">
        <f t="shared" si="9"/>
        <v>TABLETAS600 MG</v>
      </c>
    </row>
    <row r="604" spans="2:9" s="58" customFormat="1" x14ac:dyDescent="0.25">
      <c r="B604" s="60">
        <v>653</v>
      </c>
      <c r="C604" s="61" t="s">
        <v>2466</v>
      </c>
      <c r="D604" s="44" t="s">
        <v>3558</v>
      </c>
      <c r="E604" s="35" t="s">
        <v>2490</v>
      </c>
      <c r="F604" s="45" t="s">
        <v>890</v>
      </c>
      <c r="G604" s="45" t="s">
        <v>2491</v>
      </c>
      <c r="H604" s="45" t="s">
        <v>2517</v>
      </c>
      <c r="I604" s="57" t="str">
        <f t="shared" si="9"/>
        <v>TABLETAS1 GR</v>
      </c>
    </row>
    <row r="605" spans="2:9" s="58" customFormat="1" x14ac:dyDescent="0.25">
      <c r="B605" s="60">
        <v>654</v>
      </c>
      <c r="C605" s="61" t="s">
        <v>3146</v>
      </c>
      <c r="D605" s="44" t="s">
        <v>3558</v>
      </c>
      <c r="E605" s="35" t="s">
        <v>2490</v>
      </c>
      <c r="F605" s="45" t="s">
        <v>1144</v>
      </c>
      <c r="G605" s="45" t="s">
        <v>3441</v>
      </c>
      <c r="H605" s="45" t="s">
        <v>3442</v>
      </c>
      <c r="I605" s="57" t="str">
        <f t="shared" si="9"/>
        <v>SOLUCION ORAL0.75 MG./ML.</v>
      </c>
    </row>
    <row r="606" spans="2:9" s="58" customFormat="1" x14ac:dyDescent="0.25">
      <c r="B606" s="60">
        <v>656</v>
      </c>
      <c r="C606" s="61" t="s">
        <v>3147</v>
      </c>
      <c r="D606" s="44" t="s">
        <v>3558</v>
      </c>
      <c r="E606" s="35" t="s">
        <v>2490</v>
      </c>
      <c r="F606" s="45" t="s">
        <v>3443</v>
      </c>
      <c r="G606" s="45" t="s">
        <v>2491</v>
      </c>
      <c r="H606" s="45" t="s">
        <v>2517</v>
      </c>
      <c r="I606" s="57" t="str">
        <f t="shared" si="9"/>
        <v>TABLETAS1 GR</v>
      </c>
    </row>
    <row r="607" spans="2:9" s="58" customFormat="1" x14ac:dyDescent="0.25">
      <c r="B607" s="60">
        <v>665</v>
      </c>
      <c r="C607" s="61" t="s">
        <v>3015</v>
      </c>
      <c r="D607" s="44" t="s">
        <v>3558</v>
      </c>
      <c r="E607" s="35" t="s">
        <v>2490</v>
      </c>
      <c r="F607" s="45" t="s">
        <v>3050</v>
      </c>
      <c r="G607" s="45" t="s">
        <v>3375</v>
      </c>
      <c r="H607" s="45">
        <v>0.5</v>
      </c>
      <c r="I607" s="57" t="str">
        <f t="shared" si="9"/>
        <v>CREMA 0.5</v>
      </c>
    </row>
    <row r="608" spans="2:9" s="58" customFormat="1" x14ac:dyDescent="0.25">
      <c r="B608" s="60">
        <v>669</v>
      </c>
      <c r="C608" s="61" t="s">
        <v>3148</v>
      </c>
      <c r="D608" s="44" t="s">
        <v>3558</v>
      </c>
      <c r="E608" s="35" t="s">
        <v>2490</v>
      </c>
      <c r="F608" s="45" t="s">
        <v>3444</v>
      </c>
      <c r="G608" s="45" t="s">
        <v>2521</v>
      </c>
      <c r="H608" s="45">
        <v>0.04</v>
      </c>
      <c r="I608" s="57" t="str">
        <f t="shared" si="9"/>
        <v>CREMA0.04</v>
      </c>
    </row>
    <row r="609" spans="2:9" s="58" customFormat="1" x14ac:dyDescent="0.25">
      <c r="B609" s="60">
        <v>670</v>
      </c>
      <c r="C609" s="61" t="s">
        <v>2948</v>
      </c>
      <c r="D609" s="44" t="s">
        <v>3558</v>
      </c>
      <c r="E609" s="35" t="s">
        <v>2490</v>
      </c>
      <c r="F609" s="45" t="s">
        <v>1043</v>
      </c>
      <c r="G609" s="45" t="s">
        <v>2491</v>
      </c>
      <c r="H609" s="45" t="s">
        <v>2531</v>
      </c>
      <c r="I609" s="57" t="str">
        <f t="shared" si="9"/>
        <v>TABLETAS25 MG</v>
      </c>
    </row>
    <row r="610" spans="2:9" s="58" customFormat="1" x14ac:dyDescent="0.25">
      <c r="B610" s="60">
        <v>673</v>
      </c>
      <c r="C610" s="61" t="s">
        <v>3018</v>
      </c>
      <c r="D610" s="44" t="s">
        <v>3558</v>
      </c>
      <c r="E610" s="35" t="s">
        <v>2490</v>
      </c>
      <c r="F610" s="45" t="s">
        <v>779</v>
      </c>
      <c r="G610" s="45" t="s">
        <v>3445</v>
      </c>
      <c r="H610" s="45" t="s">
        <v>2740</v>
      </c>
      <c r="I610" s="57" t="str">
        <f t="shared" si="9"/>
        <v>SUPOSITORIOS500 MG</v>
      </c>
    </row>
    <row r="611" spans="2:9" s="58" customFormat="1" x14ac:dyDescent="0.25">
      <c r="B611" s="60">
        <v>678</v>
      </c>
      <c r="C611" s="61" t="s">
        <v>67</v>
      </c>
      <c r="D611" s="44" t="s">
        <v>3558</v>
      </c>
      <c r="E611" s="35" t="s">
        <v>2490</v>
      </c>
      <c r="F611" s="45" t="s">
        <v>3160</v>
      </c>
      <c r="G611" s="45" t="s">
        <v>2491</v>
      </c>
      <c r="H611" s="45" t="s">
        <v>2545</v>
      </c>
      <c r="I611" s="57" t="str">
        <f t="shared" si="9"/>
        <v>TABLETAS200 MG.</v>
      </c>
    </row>
    <row r="612" spans="2:9" s="58" customFormat="1" x14ac:dyDescent="0.25">
      <c r="B612" s="60">
        <v>680</v>
      </c>
      <c r="C612" s="61" t="s">
        <v>3021</v>
      </c>
      <c r="D612" s="44" t="s">
        <v>3558</v>
      </c>
      <c r="E612" s="35" t="s">
        <v>2490</v>
      </c>
      <c r="F612" s="45" t="s">
        <v>3054</v>
      </c>
      <c r="G612" s="45" t="s">
        <v>2491</v>
      </c>
      <c r="H612" s="45" t="s">
        <v>2597</v>
      </c>
      <c r="I612" s="57" t="str">
        <f t="shared" si="9"/>
        <v>TABLETAS10 MG.</v>
      </c>
    </row>
    <row r="613" spans="2:9" s="58" customFormat="1" x14ac:dyDescent="0.25">
      <c r="B613" s="60">
        <v>685</v>
      </c>
      <c r="C613" s="61" t="s">
        <v>1539</v>
      </c>
      <c r="D613" s="44" t="s">
        <v>3558</v>
      </c>
      <c r="E613" s="35" t="s">
        <v>2490</v>
      </c>
      <c r="F613" s="45" t="s">
        <v>1538</v>
      </c>
      <c r="G613" s="45" t="s">
        <v>2496</v>
      </c>
      <c r="H613" s="45" t="s">
        <v>2500</v>
      </c>
      <c r="I613" s="57" t="str">
        <f t="shared" si="9"/>
        <v>SOLUCIÓN INYECTABLE50 MG.</v>
      </c>
    </row>
    <row r="614" spans="2:9" s="58" customFormat="1" x14ac:dyDescent="0.25">
      <c r="B614" s="60">
        <v>687</v>
      </c>
      <c r="C614" s="61" t="s">
        <v>48</v>
      </c>
      <c r="D614" s="44" t="s">
        <v>3558</v>
      </c>
      <c r="E614" s="35" t="s">
        <v>2490</v>
      </c>
      <c r="F614" s="45" t="s">
        <v>3056</v>
      </c>
      <c r="G614" s="45" t="s">
        <v>3446</v>
      </c>
      <c r="H614" s="45" t="s">
        <v>3447</v>
      </c>
      <c r="I614" s="57" t="str">
        <f t="shared" si="9"/>
        <v>UNGÜENTO TOPICO 2% /100 GR.</v>
      </c>
    </row>
    <row r="615" spans="2:9" s="58" customFormat="1" x14ac:dyDescent="0.25">
      <c r="B615" s="60">
        <v>691</v>
      </c>
      <c r="C615" s="61" t="s">
        <v>1155</v>
      </c>
      <c r="D615" s="44" t="s">
        <v>3558</v>
      </c>
      <c r="E615" s="35" t="s">
        <v>2490</v>
      </c>
      <c r="F615" s="45" t="s">
        <v>3189</v>
      </c>
      <c r="G615" s="45" t="s">
        <v>2491</v>
      </c>
      <c r="H615" s="45" t="s">
        <v>2666</v>
      </c>
      <c r="I615" s="57" t="str">
        <f t="shared" si="9"/>
        <v>TABLETAS6 MG.</v>
      </c>
    </row>
    <row r="616" spans="2:9" s="58" customFormat="1" x14ac:dyDescent="0.25">
      <c r="B616" s="60">
        <v>698</v>
      </c>
      <c r="C616" s="61" t="s">
        <v>406</v>
      </c>
      <c r="D616" s="44" t="s">
        <v>3558</v>
      </c>
      <c r="E616" s="35" t="s">
        <v>2490</v>
      </c>
      <c r="F616" s="45" t="s">
        <v>3448</v>
      </c>
      <c r="G616" s="45" t="s">
        <v>2491</v>
      </c>
      <c r="H616" s="45" t="s">
        <v>2505</v>
      </c>
      <c r="I616" s="57" t="str">
        <f t="shared" si="9"/>
        <v>TABLETAS4 MG.</v>
      </c>
    </row>
    <row r="617" spans="2:9" s="58" customFormat="1" x14ac:dyDescent="0.25">
      <c r="B617" s="60">
        <v>702</v>
      </c>
      <c r="C617" s="61" t="s">
        <v>571</v>
      </c>
      <c r="D617" s="44" t="s">
        <v>3558</v>
      </c>
      <c r="E617" s="35" t="s">
        <v>2490</v>
      </c>
      <c r="F617" s="45" t="s">
        <v>3449</v>
      </c>
      <c r="G617" s="45" t="s">
        <v>2491</v>
      </c>
      <c r="H617" s="45" t="s">
        <v>2520</v>
      </c>
      <c r="I617" s="57" t="str">
        <f t="shared" si="9"/>
        <v>TABLETAS5 MG.</v>
      </c>
    </row>
    <row r="618" spans="2:9" s="58" customFormat="1" x14ac:dyDescent="0.25">
      <c r="B618" s="60">
        <v>703</v>
      </c>
      <c r="C618" s="61" t="s">
        <v>594</v>
      </c>
      <c r="D618" s="44" t="s">
        <v>3558</v>
      </c>
      <c r="E618" s="35" t="s">
        <v>2490</v>
      </c>
      <c r="F618" s="45" t="s">
        <v>596</v>
      </c>
      <c r="G618" s="45" t="s">
        <v>3450</v>
      </c>
      <c r="H618" s="45" t="s">
        <v>3451</v>
      </c>
      <c r="I618" s="57" t="str">
        <f t="shared" si="9"/>
        <v>SOLUCIÓN PARA NEBULIZAR2 MG./2 ML</v>
      </c>
    </row>
    <row r="619" spans="2:9" s="58" customFormat="1" x14ac:dyDescent="0.25">
      <c r="B619" s="60">
        <v>705</v>
      </c>
      <c r="C619" s="61" t="s">
        <v>2189</v>
      </c>
      <c r="D619" s="44" t="s">
        <v>3558</v>
      </c>
      <c r="E619" s="35" t="s">
        <v>2490</v>
      </c>
      <c r="F619" s="45" t="s">
        <v>3452</v>
      </c>
      <c r="G619" s="45" t="s">
        <v>2491</v>
      </c>
      <c r="H619" s="45" t="s">
        <v>2500</v>
      </c>
      <c r="I619" s="57" t="str">
        <f t="shared" si="9"/>
        <v>TABLETAS50 MG.</v>
      </c>
    </row>
    <row r="620" spans="2:9" s="58" customFormat="1" x14ac:dyDescent="0.25">
      <c r="B620" s="60">
        <v>706</v>
      </c>
      <c r="C620" s="61" t="s">
        <v>766</v>
      </c>
      <c r="D620" s="44" t="s">
        <v>3558</v>
      </c>
      <c r="E620" s="35" t="s">
        <v>2508</v>
      </c>
      <c r="F620" s="45" t="s">
        <v>768</v>
      </c>
      <c r="G620" s="45" t="s">
        <v>2540</v>
      </c>
      <c r="H620" s="45" t="s">
        <v>2545</v>
      </c>
      <c r="I620" s="57" t="str">
        <f t="shared" si="9"/>
        <v>CÁPSULAS200 MG.</v>
      </c>
    </row>
    <row r="621" spans="2:9" s="58" customFormat="1" x14ac:dyDescent="0.25">
      <c r="B621" s="60">
        <v>707</v>
      </c>
      <c r="C621" s="61" t="s">
        <v>1561</v>
      </c>
      <c r="D621" s="44" t="s">
        <v>3558</v>
      </c>
      <c r="E621" s="35" t="s">
        <v>2490</v>
      </c>
      <c r="F621" s="45" t="s">
        <v>1560</v>
      </c>
      <c r="G621" s="45" t="s">
        <v>2499</v>
      </c>
      <c r="H621" s="45" t="s">
        <v>2645</v>
      </c>
      <c r="I621" s="57" t="str">
        <f t="shared" si="9"/>
        <v>COMPRIMIDOS5 MG</v>
      </c>
    </row>
    <row r="622" spans="2:9" s="58" customFormat="1" x14ac:dyDescent="0.25">
      <c r="B622" s="60">
        <v>709</v>
      </c>
      <c r="C622" s="61" t="s">
        <v>1035</v>
      </c>
      <c r="D622" s="44" t="s">
        <v>3558</v>
      </c>
      <c r="E622" s="35" t="s">
        <v>2490</v>
      </c>
      <c r="F622" s="45" t="s">
        <v>3057</v>
      </c>
      <c r="G622" s="45" t="s">
        <v>2674</v>
      </c>
      <c r="H622" s="45" t="s">
        <v>3453</v>
      </c>
      <c r="I622" s="57" t="str">
        <f t="shared" si="9"/>
        <v>JARABE0.70 GM./0.150 GM.</v>
      </c>
    </row>
    <row r="623" spans="2:9" s="58" customFormat="1" x14ac:dyDescent="0.25">
      <c r="B623" s="60">
        <v>715</v>
      </c>
      <c r="C623" s="61" t="s">
        <v>3149</v>
      </c>
      <c r="D623" s="44" t="s">
        <v>3558</v>
      </c>
      <c r="E623" s="35" t="s">
        <v>2490</v>
      </c>
      <c r="F623" s="45" t="s">
        <v>2117</v>
      </c>
      <c r="G623" s="45" t="s">
        <v>2491</v>
      </c>
      <c r="H623" s="45" t="s">
        <v>2645</v>
      </c>
      <c r="I623" s="57" t="str">
        <f t="shared" si="9"/>
        <v>TABLETAS5 MG</v>
      </c>
    </row>
    <row r="624" spans="2:9" s="58" customFormat="1" x14ac:dyDescent="0.25">
      <c r="B624" s="60">
        <v>716</v>
      </c>
      <c r="C624" s="61" t="s">
        <v>2134</v>
      </c>
      <c r="D624" s="44" t="s">
        <v>3558</v>
      </c>
      <c r="E624" s="35" t="s">
        <v>2490</v>
      </c>
      <c r="F624" s="45" t="s">
        <v>2136</v>
      </c>
      <c r="G624" s="45" t="s">
        <v>2614</v>
      </c>
      <c r="H624" s="45" t="s">
        <v>2889</v>
      </c>
      <c r="I624" s="57" t="str">
        <f t="shared" si="9"/>
        <v>AMPULA20 MG</v>
      </c>
    </row>
    <row r="625" spans="2:9" s="58" customFormat="1" x14ac:dyDescent="0.25">
      <c r="B625" s="60">
        <v>722</v>
      </c>
      <c r="C625" s="61" t="s">
        <v>1662</v>
      </c>
      <c r="D625" s="44" t="s">
        <v>3558</v>
      </c>
      <c r="E625" s="35" t="s">
        <v>2508</v>
      </c>
      <c r="F625" s="45" t="s">
        <v>1664</v>
      </c>
      <c r="G625" s="45" t="s">
        <v>3454</v>
      </c>
      <c r="H625" s="45" t="s">
        <v>3455</v>
      </c>
      <c r="I625" s="57" t="str">
        <f t="shared" si="9"/>
        <v>PARCHE 4.6 MG</v>
      </c>
    </row>
    <row r="626" spans="2:9" s="58" customFormat="1" x14ac:dyDescent="0.25">
      <c r="B626" s="60">
        <v>726</v>
      </c>
      <c r="C626" s="61" t="s">
        <v>2052</v>
      </c>
      <c r="D626" s="44" t="s">
        <v>3558</v>
      </c>
      <c r="E626" s="35" t="s">
        <v>2508</v>
      </c>
      <c r="F626" s="45" t="s">
        <v>1902</v>
      </c>
      <c r="G626" s="45" t="s">
        <v>2509</v>
      </c>
      <c r="H626" s="45" t="s">
        <v>3456</v>
      </c>
      <c r="I626" s="57" t="str">
        <f t="shared" si="9"/>
        <v>JERINGA PRELLENADA150 MG</v>
      </c>
    </row>
    <row r="627" spans="2:9" s="58" customFormat="1" x14ac:dyDescent="0.25">
      <c r="B627" s="60">
        <v>727</v>
      </c>
      <c r="C627" s="61" t="s">
        <v>3150</v>
      </c>
      <c r="D627" s="44" t="s">
        <v>3558</v>
      </c>
      <c r="E627" s="35" t="s">
        <v>2508</v>
      </c>
      <c r="F627" s="45" t="s">
        <v>3457</v>
      </c>
      <c r="G627" s="45" t="s">
        <v>2614</v>
      </c>
      <c r="H627" s="45" t="s">
        <v>3458</v>
      </c>
      <c r="I627" s="57" t="str">
        <f t="shared" si="9"/>
        <v>AMPULA250 MG</v>
      </c>
    </row>
    <row r="628" spans="2:9" s="58" customFormat="1" x14ac:dyDescent="0.25">
      <c r="B628" s="59">
        <v>18</v>
      </c>
      <c r="C628" s="61" t="s">
        <v>45</v>
      </c>
      <c r="D628" s="44" t="s">
        <v>3133</v>
      </c>
      <c r="E628" s="35" t="s">
        <v>2490</v>
      </c>
      <c r="F628" s="62" t="s">
        <v>3459</v>
      </c>
      <c r="G628" s="45" t="s">
        <v>2496</v>
      </c>
      <c r="H628" s="45" t="s">
        <v>2500</v>
      </c>
      <c r="I628" s="57" t="str">
        <f t="shared" si="9"/>
        <v>SOLUCIÓN INYECTABLE50 MG.</v>
      </c>
    </row>
    <row r="629" spans="2:9" s="58" customFormat="1" x14ac:dyDescent="0.25">
      <c r="B629" s="59">
        <v>21</v>
      </c>
      <c r="C629" s="61" t="s">
        <v>54</v>
      </c>
      <c r="D629" s="44" t="s">
        <v>3133</v>
      </c>
      <c r="E629" s="35" t="s">
        <v>2490</v>
      </c>
      <c r="F629" s="62" t="s">
        <v>3460</v>
      </c>
      <c r="G629" s="45" t="s">
        <v>3461</v>
      </c>
      <c r="H629" s="45" t="s">
        <v>3462</v>
      </c>
      <c r="I629" s="57" t="str">
        <f t="shared" si="9"/>
        <v>GEL OFTÁLMICO 2 MG./1 GM</v>
      </c>
    </row>
    <row r="630" spans="2:9" s="58" customFormat="1" x14ac:dyDescent="0.25">
      <c r="B630" s="59">
        <v>29</v>
      </c>
      <c r="C630" s="61" t="s">
        <v>1817</v>
      </c>
      <c r="D630" s="44" t="s">
        <v>3133</v>
      </c>
      <c r="E630" s="35" t="s">
        <v>2508</v>
      </c>
      <c r="F630" s="62" t="s">
        <v>1819</v>
      </c>
      <c r="G630" s="45" t="s">
        <v>2509</v>
      </c>
      <c r="H630" s="45" t="s">
        <v>3463</v>
      </c>
      <c r="I630" s="57" t="str">
        <f t="shared" si="9"/>
        <v>JERINGA PRELLENADA75 MG./ML.</v>
      </c>
    </row>
    <row r="631" spans="2:9" s="58" customFormat="1" x14ac:dyDescent="0.25">
      <c r="B631" s="59">
        <v>69</v>
      </c>
      <c r="C631" s="61" t="s">
        <v>2058</v>
      </c>
      <c r="D631" s="44" t="s">
        <v>3133</v>
      </c>
      <c r="E631" s="35" t="s">
        <v>2490</v>
      </c>
      <c r="F631" s="62" t="s">
        <v>2104</v>
      </c>
      <c r="G631" s="45" t="s">
        <v>2491</v>
      </c>
      <c r="H631" s="45" t="s">
        <v>2561</v>
      </c>
      <c r="I631" s="57" t="str">
        <f t="shared" si="9"/>
        <v>TABLETAS20 MG.</v>
      </c>
    </row>
    <row r="632" spans="2:9" s="58" customFormat="1" x14ac:dyDescent="0.25">
      <c r="B632" s="59">
        <v>114</v>
      </c>
      <c r="C632" s="61" t="s">
        <v>1249</v>
      </c>
      <c r="D632" s="44" t="s">
        <v>3133</v>
      </c>
      <c r="E632" s="35" t="s">
        <v>2490</v>
      </c>
      <c r="F632" s="62" t="s">
        <v>1247</v>
      </c>
      <c r="G632" s="45" t="s">
        <v>2496</v>
      </c>
      <c r="H632" s="45" t="s">
        <v>2613</v>
      </c>
      <c r="I632" s="57" t="str">
        <f t="shared" si="9"/>
        <v>SOLUCIÓN INYECTABLE150 MG.</v>
      </c>
    </row>
    <row r="633" spans="2:9" s="58" customFormat="1" x14ac:dyDescent="0.25">
      <c r="B633" s="59">
        <v>144</v>
      </c>
      <c r="C633" s="61" t="s">
        <v>2022</v>
      </c>
      <c r="D633" s="44" t="s">
        <v>3133</v>
      </c>
      <c r="E633" s="35" t="s">
        <v>2490</v>
      </c>
      <c r="F633" s="62" t="s">
        <v>2641</v>
      </c>
      <c r="G633" s="45" t="s">
        <v>2496</v>
      </c>
      <c r="H633" s="45" t="s">
        <v>3464</v>
      </c>
      <c r="I633" s="57" t="str">
        <f t="shared" si="9"/>
        <v>SOLUCIÓN INYECTABLE100 MG./20 MG</v>
      </c>
    </row>
    <row r="634" spans="2:9" s="58" customFormat="1" x14ac:dyDescent="0.25">
      <c r="B634" s="59">
        <v>164</v>
      </c>
      <c r="C634" s="61" t="s">
        <v>1287</v>
      </c>
      <c r="D634" s="44" t="s">
        <v>3133</v>
      </c>
      <c r="E634" s="35" t="s">
        <v>2490</v>
      </c>
      <c r="F634" s="62" t="s">
        <v>3465</v>
      </c>
      <c r="G634" s="45" t="s">
        <v>2506</v>
      </c>
      <c r="H634" s="45" t="s">
        <v>3466</v>
      </c>
      <c r="I634" s="57" t="str">
        <f t="shared" si="9"/>
        <v>SOLUCION INYECTABLE200MG.</v>
      </c>
    </row>
    <row r="635" spans="2:9" s="58" customFormat="1" x14ac:dyDescent="0.25">
      <c r="B635" s="59">
        <v>167</v>
      </c>
      <c r="C635" s="61" t="s">
        <v>1295</v>
      </c>
      <c r="D635" s="44" t="s">
        <v>3133</v>
      </c>
      <c r="E635" s="35" t="s">
        <v>2490</v>
      </c>
      <c r="F635" s="62" t="s">
        <v>1297</v>
      </c>
      <c r="G635" s="45" t="s">
        <v>2491</v>
      </c>
      <c r="H635" s="45" t="s">
        <v>2492</v>
      </c>
      <c r="I635" s="57" t="str">
        <f t="shared" si="9"/>
        <v>TABLETAS300 MG.</v>
      </c>
    </row>
    <row r="636" spans="2:9" s="58" customFormat="1" x14ac:dyDescent="0.25">
      <c r="B636" s="59">
        <v>183</v>
      </c>
      <c r="C636" s="61" t="s">
        <v>1311</v>
      </c>
      <c r="D636" s="44" t="s">
        <v>3133</v>
      </c>
      <c r="E636" s="35" t="s">
        <v>2490</v>
      </c>
      <c r="F636" s="62" t="s">
        <v>1313</v>
      </c>
      <c r="G636" s="45" t="s">
        <v>3237</v>
      </c>
      <c r="H636" s="45" t="s">
        <v>3467</v>
      </c>
      <c r="I636" s="57" t="str">
        <f t="shared" si="9"/>
        <v xml:space="preserve">TABLETAS,ORAL1.5MG. </v>
      </c>
    </row>
    <row r="637" spans="2:9" s="58" customFormat="1" x14ac:dyDescent="0.25">
      <c r="B637" s="59">
        <v>191</v>
      </c>
      <c r="C637" s="61" t="s">
        <v>2027</v>
      </c>
      <c r="D637" s="44" t="s">
        <v>3133</v>
      </c>
      <c r="E637" s="35" t="s">
        <v>2490</v>
      </c>
      <c r="F637" s="62" t="s">
        <v>3468</v>
      </c>
      <c r="G637" s="45" t="s">
        <v>2528</v>
      </c>
      <c r="H637" s="45" t="s">
        <v>3469</v>
      </c>
      <c r="I637" s="57" t="str">
        <f t="shared" si="9"/>
        <v>SUSPENSIÓN10 GM.</v>
      </c>
    </row>
    <row r="638" spans="2:9" s="58" customFormat="1" x14ac:dyDescent="0.25">
      <c r="B638" s="59">
        <v>210</v>
      </c>
      <c r="C638" s="61" t="s">
        <v>1332</v>
      </c>
      <c r="D638" s="44" t="s">
        <v>3133</v>
      </c>
      <c r="E638" s="35" t="s">
        <v>2490</v>
      </c>
      <c r="F638" s="62" t="s">
        <v>3470</v>
      </c>
      <c r="G638" s="45" t="s">
        <v>3237</v>
      </c>
      <c r="H638" s="45" t="s">
        <v>3471</v>
      </c>
      <c r="I638" s="57" t="str">
        <f t="shared" si="9"/>
        <v>TABLETAS,ORAL600 MG/200MG/300MG</v>
      </c>
    </row>
    <row r="639" spans="2:9" s="58" customFormat="1" x14ac:dyDescent="0.25">
      <c r="B639" s="59">
        <v>212</v>
      </c>
      <c r="C639" s="61" t="s">
        <v>1841</v>
      </c>
      <c r="D639" s="44" t="s">
        <v>3133</v>
      </c>
      <c r="E639" s="35" t="s">
        <v>2490</v>
      </c>
      <c r="F639" s="62" t="s">
        <v>3472</v>
      </c>
      <c r="G639" s="45" t="s">
        <v>2491</v>
      </c>
      <c r="H639" s="45" t="s">
        <v>3473</v>
      </c>
      <c r="I639" s="57" t="str">
        <f t="shared" si="9"/>
        <v xml:space="preserve">TABLETAS150 MG, 150 MG, 200 MG, 300 MG, </v>
      </c>
    </row>
    <row r="640" spans="2:9" s="58" customFormat="1" x14ac:dyDescent="0.25">
      <c r="B640" s="59">
        <v>215</v>
      </c>
      <c r="C640" s="61" t="s">
        <v>1792</v>
      </c>
      <c r="D640" s="44" t="s">
        <v>3133</v>
      </c>
      <c r="E640" s="35" t="s">
        <v>2490</v>
      </c>
      <c r="F640" s="62" t="s">
        <v>1794</v>
      </c>
      <c r="G640" s="45" t="s">
        <v>2509</v>
      </c>
      <c r="H640" s="45" t="s">
        <v>3474</v>
      </c>
      <c r="I640" s="57" t="str">
        <f t="shared" si="9"/>
        <v>JERINGA PRELLENADA60 MG (0.6 ML)</v>
      </c>
    </row>
    <row r="641" spans="2:9" s="58" customFormat="1" x14ac:dyDescent="0.25">
      <c r="B641" s="59">
        <v>216</v>
      </c>
      <c r="C641" s="61" t="s">
        <v>2062</v>
      </c>
      <c r="D641" s="44" t="s">
        <v>3133</v>
      </c>
      <c r="E641" s="35" t="s">
        <v>2508</v>
      </c>
      <c r="F641" s="62" t="s">
        <v>329</v>
      </c>
      <c r="G641" s="45" t="s">
        <v>2491</v>
      </c>
      <c r="H641" s="45" t="s">
        <v>2553</v>
      </c>
      <c r="I641" s="57" t="str">
        <f t="shared" si="9"/>
        <v>TABLETAS1 MG.</v>
      </c>
    </row>
    <row r="642" spans="2:9" s="58" customFormat="1" x14ac:dyDescent="0.25">
      <c r="B642" s="59">
        <v>228</v>
      </c>
      <c r="C642" s="61" t="s">
        <v>2031</v>
      </c>
      <c r="D642" s="44" t="s">
        <v>3133</v>
      </c>
      <c r="E642" s="35" t="s">
        <v>2490</v>
      </c>
      <c r="F642" s="62" t="s">
        <v>2276</v>
      </c>
      <c r="G642" s="45" t="s">
        <v>2491</v>
      </c>
      <c r="H642" s="45" t="s">
        <v>3475</v>
      </c>
      <c r="I642" s="57" t="str">
        <f t="shared" ref="I642:I705" si="10">G642&amp;H642</f>
        <v>TABLETAS2 MG./1 MG</v>
      </c>
    </row>
    <row r="643" spans="2:9" s="58" customFormat="1" x14ac:dyDescent="0.25">
      <c r="B643" s="59">
        <v>247</v>
      </c>
      <c r="C643" s="61" t="s">
        <v>1374</v>
      </c>
      <c r="D643" s="44" t="s">
        <v>3133</v>
      </c>
      <c r="E643" s="35" t="s">
        <v>2490</v>
      </c>
      <c r="F643" s="62" t="s">
        <v>1376</v>
      </c>
      <c r="G643" s="45" t="s">
        <v>3317</v>
      </c>
      <c r="H643" s="45" t="s">
        <v>3476</v>
      </c>
      <c r="I643" s="57" t="str">
        <f t="shared" si="10"/>
        <v>UNGÜENTO5%/20 G.</v>
      </c>
    </row>
    <row r="644" spans="2:9" s="58" customFormat="1" x14ac:dyDescent="0.25">
      <c r="B644" s="59">
        <v>248</v>
      </c>
      <c r="C644" s="61" t="s">
        <v>1377</v>
      </c>
      <c r="D644" s="44" t="s">
        <v>3133</v>
      </c>
      <c r="E644" s="35" t="s">
        <v>2490</v>
      </c>
      <c r="F644" s="62" t="s">
        <v>1376</v>
      </c>
      <c r="G644" s="45" t="s">
        <v>2496</v>
      </c>
      <c r="H644" s="45" t="s">
        <v>3477</v>
      </c>
      <c r="I644" s="57" t="str">
        <f t="shared" si="10"/>
        <v>SOLUCIÓN INYECTABLE250 MG./10 ML</v>
      </c>
    </row>
    <row r="645" spans="2:9" s="58" customFormat="1" x14ac:dyDescent="0.25">
      <c r="B645" s="59">
        <v>255</v>
      </c>
      <c r="C645" s="61" t="s">
        <v>602</v>
      </c>
      <c r="D645" s="44" t="s">
        <v>3133</v>
      </c>
      <c r="E645" s="35" t="s">
        <v>2490</v>
      </c>
      <c r="F645" s="62" t="s">
        <v>604</v>
      </c>
      <c r="G645" s="45" t="s">
        <v>2491</v>
      </c>
      <c r="H645" s="45" t="s">
        <v>2545</v>
      </c>
      <c r="I645" s="57" t="str">
        <f t="shared" si="10"/>
        <v>TABLETAS200 MG.</v>
      </c>
    </row>
    <row r="646" spans="2:9" s="58" customFormat="1" x14ac:dyDescent="0.25">
      <c r="B646" s="59">
        <v>313</v>
      </c>
      <c r="C646" s="61" t="s">
        <v>717</v>
      </c>
      <c r="D646" s="44" t="s">
        <v>3133</v>
      </c>
      <c r="E646" s="35" t="s">
        <v>2490</v>
      </c>
      <c r="F646" s="62" t="s">
        <v>3024</v>
      </c>
      <c r="G646" s="45" t="s">
        <v>3478</v>
      </c>
      <c r="H646" s="45" t="s">
        <v>3479</v>
      </c>
      <c r="I646" s="57" t="str">
        <f t="shared" si="10"/>
        <v>SOBRES POLVO DE 1 x 107 UFC, 1.5 GR.</v>
      </c>
    </row>
    <row r="647" spans="2:9" s="58" customFormat="1" x14ac:dyDescent="0.25">
      <c r="B647" s="59">
        <v>329</v>
      </c>
      <c r="C647" s="61" t="s">
        <v>1498</v>
      </c>
      <c r="D647" s="44" t="s">
        <v>3133</v>
      </c>
      <c r="E647" s="35" t="s">
        <v>2490</v>
      </c>
      <c r="F647" s="62" t="s">
        <v>2810</v>
      </c>
      <c r="G647" s="45" t="s">
        <v>2496</v>
      </c>
      <c r="H647" s="45">
        <v>0.02</v>
      </c>
      <c r="I647" s="57" t="str">
        <f t="shared" si="10"/>
        <v>SOLUCIÓN INYECTABLE0.02</v>
      </c>
    </row>
    <row r="648" spans="2:9" s="58" customFormat="1" x14ac:dyDescent="0.25">
      <c r="B648" s="59">
        <v>371</v>
      </c>
      <c r="C648" s="61" t="s">
        <v>2036</v>
      </c>
      <c r="D648" s="44" t="s">
        <v>3133</v>
      </c>
      <c r="E648" s="35" t="s">
        <v>2490</v>
      </c>
      <c r="F648" s="62" t="s">
        <v>2081</v>
      </c>
      <c r="G648" s="45" t="s">
        <v>3480</v>
      </c>
      <c r="H648" s="45" t="s">
        <v>2520</v>
      </c>
      <c r="I648" s="57" t="str">
        <f t="shared" si="10"/>
        <v>SOLUCIÓN INYECTABLE .5 MG.</v>
      </c>
    </row>
    <row r="649" spans="2:9" s="58" customFormat="1" x14ac:dyDescent="0.25">
      <c r="B649" s="59">
        <v>379</v>
      </c>
      <c r="C649" s="61" t="s">
        <v>1572</v>
      </c>
      <c r="D649" s="44" t="s">
        <v>3133</v>
      </c>
      <c r="E649" s="35" t="s">
        <v>2508</v>
      </c>
      <c r="F649" s="62" t="s">
        <v>3481</v>
      </c>
      <c r="G649" s="45" t="s">
        <v>3230</v>
      </c>
      <c r="H649" s="45" t="s">
        <v>3482</v>
      </c>
      <c r="I649" s="57" t="str">
        <f t="shared" si="10"/>
        <v>GRAGEAS,ORAL30mg</v>
      </c>
    </row>
    <row r="650" spans="2:9" s="58" customFormat="1" x14ac:dyDescent="0.25">
      <c r="B650" s="59">
        <v>398</v>
      </c>
      <c r="C650" s="61" t="s">
        <v>2038</v>
      </c>
      <c r="D650" s="44" t="s">
        <v>3133</v>
      </c>
      <c r="E650" s="35" t="s">
        <v>2490</v>
      </c>
      <c r="F650" s="62" t="s">
        <v>2098</v>
      </c>
      <c r="G650" s="45" t="s">
        <v>3483</v>
      </c>
      <c r="H650" s="45" t="s">
        <v>3484</v>
      </c>
      <c r="I650" s="57" t="str">
        <f t="shared" si="10"/>
        <v>PASTA25 GM./25 GM./10 GM./40 GM.</v>
      </c>
    </row>
    <row r="651" spans="2:9" s="58" customFormat="1" x14ac:dyDescent="0.25">
      <c r="B651" s="59">
        <v>436</v>
      </c>
      <c r="C651" s="61" t="s">
        <v>975</v>
      </c>
      <c r="D651" s="44" t="s">
        <v>3133</v>
      </c>
      <c r="E651" s="35" t="s">
        <v>2490</v>
      </c>
      <c r="F651" s="62" t="s">
        <v>3025</v>
      </c>
      <c r="G651" s="45" t="s">
        <v>2491</v>
      </c>
      <c r="H651" s="45" t="s">
        <v>2492</v>
      </c>
      <c r="I651" s="57" t="str">
        <f t="shared" si="10"/>
        <v>TABLETAS300 MG.</v>
      </c>
    </row>
    <row r="652" spans="2:9" s="58" customFormat="1" x14ac:dyDescent="0.25">
      <c r="B652" s="59">
        <v>438</v>
      </c>
      <c r="C652" s="61" t="s">
        <v>1994</v>
      </c>
      <c r="D652" s="44" t="s">
        <v>3133</v>
      </c>
      <c r="E652" s="35" t="s">
        <v>2490</v>
      </c>
      <c r="F652" s="62" t="s">
        <v>1996</v>
      </c>
      <c r="G652" s="45" t="s">
        <v>2872</v>
      </c>
      <c r="H652" s="45" t="s">
        <v>3485</v>
      </c>
      <c r="I652" s="57" t="str">
        <f t="shared" si="10"/>
        <v xml:space="preserve"> TABLETAS 400 MG, TABLETAS</v>
      </c>
    </row>
    <row r="653" spans="2:9" s="58" customFormat="1" x14ac:dyDescent="0.25">
      <c r="B653" s="59">
        <v>466</v>
      </c>
      <c r="C653" s="61" t="s">
        <v>2069</v>
      </c>
      <c r="D653" s="44" t="s">
        <v>3133</v>
      </c>
      <c r="E653" s="35" t="s">
        <v>2508</v>
      </c>
      <c r="F653" s="62" t="s">
        <v>324</v>
      </c>
      <c r="G653" s="45" t="s">
        <v>2602</v>
      </c>
      <c r="H653" s="45" t="s">
        <v>3486</v>
      </c>
      <c r="I653" s="57" t="str">
        <f t="shared" si="10"/>
        <v xml:space="preserve"> TABLETAS400/100 MG.</v>
      </c>
    </row>
    <row r="654" spans="2:9" s="58" customFormat="1" x14ac:dyDescent="0.25">
      <c r="B654" s="59">
        <v>485</v>
      </c>
      <c r="C654" s="61" t="s">
        <v>1052</v>
      </c>
      <c r="D654" s="44" t="s">
        <v>3133</v>
      </c>
      <c r="E654" s="35" t="s">
        <v>2490</v>
      </c>
      <c r="F654" s="62" t="s">
        <v>3487</v>
      </c>
      <c r="G654" s="45" t="s">
        <v>2493</v>
      </c>
      <c r="H654" s="45" t="s">
        <v>3488</v>
      </c>
      <c r="I654" s="57" t="str">
        <f t="shared" si="10"/>
        <v>TABLETAS 100 MG./5 MCG./50 MCG./50 MG.</v>
      </c>
    </row>
    <row r="655" spans="2:9" s="58" customFormat="1" x14ac:dyDescent="0.25">
      <c r="B655" s="59">
        <v>495</v>
      </c>
      <c r="C655" s="61" t="s">
        <v>1072</v>
      </c>
      <c r="D655" s="44" t="s">
        <v>3133</v>
      </c>
      <c r="E655" s="35" t="s">
        <v>2490</v>
      </c>
      <c r="F655" s="62" t="s">
        <v>1071</v>
      </c>
      <c r="G655" s="45" t="s">
        <v>2493</v>
      </c>
      <c r="H655" s="45" t="s">
        <v>2613</v>
      </c>
      <c r="I655" s="57" t="str">
        <f t="shared" si="10"/>
        <v>TABLETAS 150 MG.</v>
      </c>
    </row>
    <row r="656" spans="2:9" s="58" customFormat="1" x14ac:dyDescent="0.25">
      <c r="B656" s="59">
        <v>500</v>
      </c>
      <c r="C656" s="61" t="s">
        <v>1205</v>
      </c>
      <c r="D656" s="44" t="s">
        <v>3133</v>
      </c>
      <c r="E656" s="35" t="s">
        <v>2490</v>
      </c>
      <c r="F656" s="62" t="s">
        <v>3489</v>
      </c>
      <c r="G656" s="45" t="s">
        <v>2491</v>
      </c>
      <c r="H656" s="45" t="s">
        <v>3490</v>
      </c>
      <c r="I656" s="57" t="str">
        <f t="shared" si="10"/>
        <v>TABLETAS0.250 MG</v>
      </c>
    </row>
    <row r="657" spans="2:9" s="58" customFormat="1" x14ac:dyDescent="0.25">
      <c r="B657" s="59">
        <v>515</v>
      </c>
      <c r="C657" s="61" t="s">
        <v>1755</v>
      </c>
      <c r="D657" s="44" t="s">
        <v>3133</v>
      </c>
      <c r="E657" s="35" t="s">
        <v>2490</v>
      </c>
      <c r="F657" s="62" t="s">
        <v>2928</v>
      </c>
      <c r="G657" s="45" t="s">
        <v>2496</v>
      </c>
      <c r="H657" s="45" t="s">
        <v>2553</v>
      </c>
      <c r="I657" s="57" t="str">
        <f t="shared" si="10"/>
        <v>SOLUCIÓN INYECTABLE1 MG.</v>
      </c>
    </row>
    <row r="658" spans="2:9" s="58" customFormat="1" x14ac:dyDescent="0.25">
      <c r="B658" s="59">
        <v>516</v>
      </c>
      <c r="C658" s="61" t="s">
        <v>2048</v>
      </c>
      <c r="D658" s="44" t="s">
        <v>3133</v>
      </c>
      <c r="E658" s="35" t="s">
        <v>2490</v>
      </c>
      <c r="F658" s="62" t="s">
        <v>2284</v>
      </c>
      <c r="G658" s="45" t="s">
        <v>2619</v>
      </c>
      <c r="H658" s="45" t="s">
        <v>3491</v>
      </c>
      <c r="I658" s="57" t="str">
        <f t="shared" si="10"/>
        <v>SOLUCIÓN INYECTABLE 10 MG. /1 ML</v>
      </c>
    </row>
    <row r="659" spans="2:9" s="58" customFormat="1" x14ac:dyDescent="0.25">
      <c r="B659" s="59">
        <v>518</v>
      </c>
      <c r="C659" s="61" t="s">
        <v>2049</v>
      </c>
      <c r="D659" s="44" t="s">
        <v>3133</v>
      </c>
      <c r="E659" s="35" t="s">
        <v>2490</v>
      </c>
      <c r="F659" s="62" t="s">
        <v>2101</v>
      </c>
      <c r="G659" s="45" t="s">
        <v>2493</v>
      </c>
      <c r="H659" s="45" t="s">
        <v>2520</v>
      </c>
      <c r="I659" s="57" t="str">
        <f t="shared" si="10"/>
        <v>TABLETAS 5 MG.</v>
      </c>
    </row>
    <row r="660" spans="2:9" s="58" customFormat="1" x14ac:dyDescent="0.25">
      <c r="B660" s="59">
        <v>519</v>
      </c>
      <c r="C660" s="61" t="s">
        <v>1102</v>
      </c>
      <c r="D660" s="44" t="s">
        <v>3133</v>
      </c>
      <c r="E660" s="35" t="s">
        <v>2490</v>
      </c>
      <c r="F660" s="62" t="s">
        <v>3492</v>
      </c>
      <c r="G660" s="45" t="s">
        <v>2493</v>
      </c>
      <c r="H660" s="45" t="s">
        <v>2561</v>
      </c>
      <c r="I660" s="57" t="str">
        <f t="shared" si="10"/>
        <v>TABLETAS 20 MG.</v>
      </c>
    </row>
    <row r="661" spans="2:9" s="58" customFormat="1" x14ac:dyDescent="0.25">
      <c r="B661" s="59">
        <v>523</v>
      </c>
      <c r="C661" s="61" t="s">
        <v>2458</v>
      </c>
      <c r="D661" s="44" t="s">
        <v>3133</v>
      </c>
      <c r="E661" s="35" t="s">
        <v>2490</v>
      </c>
      <c r="F661" s="62" t="s">
        <v>2801</v>
      </c>
      <c r="G661" s="45" t="s">
        <v>2493</v>
      </c>
      <c r="H661" s="45" t="s">
        <v>2802</v>
      </c>
      <c r="I661" s="57" t="str">
        <f t="shared" si="10"/>
        <v>TABLETAS 10 MG</v>
      </c>
    </row>
    <row r="662" spans="2:9" s="58" customFormat="1" x14ac:dyDescent="0.25">
      <c r="B662" s="59">
        <v>526</v>
      </c>
      <c r="C662" s="61" t="s">
        <v>2940</v>
      </c>
      <c r="D662" s="44" t="s">
        <v>3133</v>
      </c>
      <c r="E662" s="35" t="s">
        <v>2508</v>
      </c>
      <c r="F662" s="62" t="s">
        <v>2689</v>
      </c>
      <c r="G662" s="45" t="s">
        <v>2491</v>
      </c>
      <c r="H662" s="45" t="s">
        <v>3404</v>
      </c>
      <c r="I662" s="57" t="str">
        <f t="shared" si="10"/>
        <v>TABLETAS100 mg</v>
      </c>
    </row>
    <row r="663" spans="2:9" s="58" customFormat="1" x14ac:dyDescent="0.25">
      <c r="B663" s="59">
        <v>531</v>
      </c>
      <c r="C663" s="61" t="s">
        <v>2444</v>
      </c>
      <c r="D663" s="44" t="s">
        <v>3133</v>
      </c>
      <c r="E663" s="35" t="s">
        <v>2490</v>
      </c>
      <c r="F663" s="62" t="s">
        <v>2739</v>
      </c>
      <c r="G663" s="45" t="s">
        <v>2602</v>
      </c>
      <c r="H663" s="45" t="s">
        <v>2740</v>
      </c>
      <c r="I663" s="57" t="str">
        <f t="shared" si="10"/>
        <v xml:space="preserve"> TABLETAS500 MG</v>
      </c>
    </row>
    <row r="664" spans="2:9" s="58" customFormat="1" x14ac:dyDescent="0.25">
      <c r="B664" s="59">
        <v>534</v>
      </c>
      <c r="C664" s="61" t="s">
        <v>2475</v>
      </c>
      <c r="D664" s="44" t="s">
        <v>3133</v>
      </c>
      <c r="E664" s="35" t="s">
        <v>2508</v>
      </c>
      <c r="F664" s="62" t="s">
        <v>3493</v>
      </c>
      <c r="G664" s="45" t="s">
        <v>2491</v>
      </c>
      <c r="H664" s="45" t="s">
        <v>3494</v>
      </c>
      <c r="I664" s="57" t="str">
        <f t="shared" si="10"/>
        <v>TABLETAS500 mg/37.5 mg/ 250 mg</v>
      </c>
    </row>
    <row r="665" spans="2:9" s="58" customFormat="1" x14ac:dyDescent="0.25">
      <c r="B665" s="59">
        <v>535</v>
      </c>
      <c r="C665" s="61" t="s">
        <v>2984</v>
      </c>
      <c r="D665" s="44" t="s">
        <v>3133</v>
      </c>
      <c r="E665" s="35" t="s">
        <v>2490</v>
      </c>
      <c r="F665" s="62" t="s">
        <v>3495</v>
      </c>
      <c r="G665" s="45" t="s">
        <v>3496</v>
      </c>
      <c r="H665" s="45" t="s">
        <v>3497</v>
      </c>
      <c r="I665" s="57" t="str">
        <f t="shared" si="10"/>
        <v xml:space="preserve"> GRAGEAS2 MG/.035MG</v>
      </c>
    </row>
    <row r="666" spans="2:9" s="58" customFormat="1" x14ac:dyDescent="0.25">
      <c r="B666" s="59">
        <v>536</v>
      </c>
      <c r="C666" s="61" t="s">
        <v>2950</v>
      </c>
      <c r="D666" s="44" t="s">
        <v>3133</v>
      </c>
      <c r="E666" s="35" t="s">
        <v>2508</v>
      </c>
      <c r="F666" s="62" t="s">
        <v>3498</v>
      </c>
      <c r="G666" s="45" t="s">
        <v>2602</v>
      </c>
      <c r="H666" s="45" t="s">
        <v>3499</v>
      </c>
      <c r="I666" s="57" t="str">
        <f t="shared" si="10"/>
        <v xml:space="preserve"> TABLETAS1 MG./2 MG.</v>
      </c>
    </row>
    <row r="667" spans="2:9" s="58" customFormat="1" x14ac:dyDescent="0.25">
      <c r="B667" s="59">
        <v>537</v>
      </c>
      <c r="C667" s="61" t="s">
        <v>2952</v>
      </c>
      <c r="D667" s="44" t="s">
        <v>3133</v>
      </c>
      <c r="E667" s="35" t="s">
        <v>2490</v>
      </c>
      <c r="F667" s="62" t="s">
        <v>3500</v>
      </c>
      <c r="G667" s="45" t="s">
        <v>2491</v>
      </c>
      <c r="H667" s="45" t="s">
        <v>3501</v>
      </c>
      <c r="I667" s="57" t="str">
        <f t="shared" si="10"/>
        <v>TABLETAS3 mg/02 MG.</v>
      </c>
    </row>
    <row r="668" spans="2:9" s="58" customFormat="1" x14ac:dyDescent="0.25">
      <c r="B668" s="59">
        <v>538</v>
      </c>
      <c r="C668" s="61" t="s">
        <v>2474</v>
      </c>
      <c r="D668" s="44" t="s">
        <v>3133</v>
      </c>
      <c r="E668" s="35" t="s">
        <v>2508</v>
      </c>
      <c r="F668" s="62" t="s">
        <v>3502</v>
      </c>
      <c r="G668" s="45" t="s">
        <v>3503</v>
      </c>
      <c r="H668" s="45" t="s">
        <v>3310</v>
      </c>
      <c r="I668" s="57" t="str">
        <f t="shared" si="10"/>
        <v>tabletas 5 mg</v>
      </c>
    </row>
    <row r="669" spans="2:9" s="58" customFormat="1" x14ac:dyDescent="0.25">
      <c r="B669" s="59">
        <v>539</v>
      </c>
      <c r="C669" s="61" t="s">
        <v>2979</v>
      </c>
      <c r="D669" s="44" t="s">
        <v>3133</v>
      </c>
      <c r="E669" s="35" t="s">
        <v>2490</v>
      </c>
      <c r="F669" s="62" t="s">
        <v>3504</v>
      </c>
      <c r="G669" s="45" t="s">
        <v>2806</v>
      </c>
      <c r="H669" s="45" t="s">
        <v>3505</v>
      </c>
      <c r="I669" s="57" t="str">
        <f t="shared" si="10"/>
        <v>COMPRIMIDOS 100 MG/.025 MG.</v>
      </c>
    </row>
    <row r="670" spans="2:9" s="58" customFormat="1" x14ac:dyDescent="0.25">
      <c r="B670" s="59">
        <v>540</v>
      </c>
      <c r="C670" s="61" t="s">
        <v>2456</v>
      </c>
      <c r="D670" s="44" t="s">
        <v>3133</v>
      </c>
      <c r="E670" s="35" t="s">
        <v>2490</v>
      </c>
      <c r="F670" s="62" t="s">
        <v>2790</v>
      </c>
      <c r="G670" s="45" t="s">
        <v>3506</v>
      </c>
      <c r="H670" s="45" t="s">
        <v>3507</v>
      </c>
      <c r="I670" s="57" t="str">
        <f t="shared" si="10"/>
        <v>Crema 40 mg</v>
      </c>
    </row>
    <row r="671" spans="2:9" s="58" customFormat="1" x14ac:dyDescent="0.25">
      <c r="B671" s="59">
        <v>541</v>
      </c>
      <c r="C671" s="61" t="s">
        <v>2462</v>
      </c>
      <c r="D671" s="44" t="s">
        <v>3133</v>
      </c>
      <c r="E671" s="35" t="s">
        <v>2508</v>
      </c>
      <c r="F671" s="62" t="s">
        <v>3027</v>
      </c>
      <c r="G671" s="45" t="s">
        <v>3508</v>
      </c>
      <c r="H671" s="45" t="s">
        <v>3509</v>
      </c>
      <c r="I671" s="57" t="str">
        <f t="shared" si="10"/>
        <v>Crema Vaginal30 G.</v>
      </c>
    </row>
    <row r="672" spans="2:9" s="58" customFormat="1" x14ac:dyDescent="0.25">
      <c r="B672" s="59">
        <v>542</v>
      </c>
      <c r="C672" s="61" t="s">
        <v>2481</v>
      </c>
      <c r="D672" s="44" t="s">
        <v>3133</v>
      </c>
      <c r="E672" s="35" t="s">
        <v>2490</v>
      </c>
      <c r="F672" s="62" t="s">
        <v>3510</v>
      </c>
      <c r="G672" s="45" t="s">
        <v>2602</v>
      </c>
      <c r="H672" s="45" t="s">
        <v>3511</v>
      </c>
      <c r="I672" s="57" t="str">
        <f t="shared" si="10"/>
        <v xml:space="preserve"> TABLETAS2 mg</v>
      </c>
    </row>
    <row r="673" spans="2:9" s="58" customFormat="1" x14ac:dyDescent="0.25">
      <c r="B673" s="59">
        <v>543</v>
      </c>
      <c r="C673" s="61" t="s">
        <v>2445</v>
      </c>
      <c r="D673" s="44" t="s">
        <v>3133</v>
      </c>
      <c r="E673" s="35" t="s">
        <v>2490</v>
      </c>
      <c r="F673" s="62" t="s">
        <v>2742</v>
      </c>
      <c r="G673" s="45" t="s">
        <v>2602</v>
      </c>
      <c r="H673" s="45" t="s">
        <v>3512</v>
      </c>
      <c r="I673" s="57" t="str">
        <f t="shared" si="10"/>
        <v xml:space="preserve"> TABLETAS075 mg/030 MG</v>
      </c>
    </row>
    <row r="674" spans="2:9" s="58" customFormat="1" x14ac:dyDescent="0.25">
      <c r="B674" s="59">
        <v>544</v>
      </c>
      <c r="C674" s="61" t="s">
        <v>2441</v>
      </c>
      <c r="D674" s="44" t="s">
        <v>3133</v>
      </c>
      <c r="E674" s="35" t="s">
        <v>2508</v>
      </c>
      <c r="F674" s="62" t="s">
        <v>2717</v>
      </c>
      <c r="G674" s="45" t="s">
        <v>3513</v>
      </c>
      <c r="H674" s="45" t="s">
        <v>3514</v>
      </c>
      <c r="I674" s="57" t="str">
        <f t="shared" si="10"/>
        <v>gel60 mg gel</v>
      </c>
    </row>
    <row r="675" spans="2:9" s="58" customFormat="1" x14ac:dyDescent="0.25">
      <c r="B675" s="59">
        <v>545</v>
      </c>
      <c r="C675" s="61" t="s">
        <v>2432</v>
      </c>
      <c r="D675" s="44" t="s">
        <v>3133</v>
      </c>
      <c r="E675" s="35" t="s">
        <v>2490</v>
      </c>
      <c r="F675" s="62" t="s">
        <v>2657</v>
      </c>
      <c r="G675" s="45" t="s">
        <v>2491</v>
      </c>
      <c r="H675" s="45" t="s">
        <v>3515</v>
      </c>
      <c r="I675" s="57" t="str">
        <f t="shared" si="10"/>
        <v>TABLETAS4000 UI Tabletas</v>
      </c>
    </row>
    <row r="676" spans="2:9" s="58" customFormat="1" x14ac:dyDescent="0.25">
      <c r="B676" s="59">
        <v>546</v>
      </c>
      <c r="C676" s="61" t="s">
        <v>2464</v>
      </c>
      <c r="D676" s="44" t="s">
        <v>3133</v>
      </c>
      <c r="E676" s="35" t="s">
        <v>2508</v>
      </c>
      <c r="F676" s="62" t="s">
        <v>2852</v>
      </c>
      <c r="G676" s="45" t="s">
        <v>2567</v>
      </c>
      <c r="H676" s="45" t="s">
        <v>3516</v>
      </c>
      <c r="I676" s="57" t="str">
        <f t="shared" si="10"/>
        <v>SOLUCION OFTALMICA2 MG./ML.</v>
      </c>
    </row>
    <row r="677" spans="2:9" s="58" customFormat="1" x14ac:dyDescent="0.25">
      <c r="B677" s="59">
        <v>550</v>
      </c>
      <c r="C677" s="61" t="s">
        <v>2424</v>
      </c>
      <c r="D677" s="44" t="s">
        <v>3133</v>
      </c>
      <c r="E677" s="35" t="s">
        <v>2490</v>
      </c>
      <c r="F677" s="62" t="s">
        <v>161</v>
      </c>
      <c r="G677" s="45" t="s">
        <v>2567</v>
      </c>
      <c r="H677" s="45" t="s">
        <v>2568</v>
      </c>
      <c r="I677" s="57" t="str">
        <f t="shared" si="10"/>
        <v>SOLUCION OFTALMICA1.5 MG./ML.</v>
      </c>
    </row>
    <row r="678" spans="2:9" s="58" customFormat="1" x14ac:dyDescent="0.25">
      <c r="B678" s="59">
        <v>564</v>
      </c>
      <c r="C678" s="61" t="s">
        <v>2975</v>
      </c>
      <c r="D678" s="44" t="s">
        <v>3133</v>
      </c>
      <c r="E678" s="35" t="s">
        <v>2490</v>
      </c>
      <c r="F678" s="62" t="s">
        <v>1837</v>
      </c>
      <c r="G678" s="45" t="s">
        <v>3408</v>
      </c>
      <c r="H678" s="45" t="s">
        <v>3404</v>
      </c>
      <c r="I678" s="57" t="str">
        <f t="shared" si="10"/>
        <v>Ampula100 mg</v>
      </c>
    </row>
    <row r="679" spans="2:9" s="58" customFormat="1" x14ac:dyDescent="0.25">
      <c r="B679" s="59">
        <v>565</v>
      </c>
      <c r="C679" s="61" t="s">
        <v>2985</v>
      </c>
      <c r="D679" s="44" t="s">
        <v>3133</v>
      </c>
      <c r="E679" s="35" t="s">
        <v>2490</v>
      </c>
      <c r="F679" s="62" t="s">
        <v>3028</v>
      </c>
      <c r="G679" s="45" t="s">
        <v>3408</v>
      </c>
      <c r="H679" s="45" t="s">
        <v>3517</v>
      </c>
      <c r="I679" s="57" t="str">
        <f t="shared" si="10"/>
        <v>Ampula10 ML</v>
      </c>
    </row>
    <row r="680" spans="2:9" s="58" customFormat="1" x14ac:dyDescent="0.25">
      <c r="B680" s="59">
        <v>571</v>
      </c>
      <c r="C680" s="61" t="s">
        <v>2987</v>
      </c>
      <c r="D680" s="44" t="s">
        <v>3133</v>
      </c>
      <c r="E680" s="35" t="s">
        <v>2508</v>
      </c>
      <c r="F680" s="62" t="s">
        <v>3030</v>
      </c>
      <c r="G680" s="45" t="s">
        <v>3408</v>
      </c>
      <c r="H680" s="45" t="s">
        <v>2889</v>
      </c>
      <c r="I680" s="57" t="str">
        <f t="shared" si="10"/>
        <v>Ampula20 MG</v>
      </c>
    </row>
    <row r="681" spans="2:9" s="58" customFormat="1" x14ac:dyDescent="0.25">
      <c r="B681" s="59">
        <v>574</v>
      </c>
      <c r="C681" s="61" t="s">
        <v>2449</v>
      </c>
      <c r="D681" s="44" t="s">
        <v>3133</v>
      </c>
      <c r="E681" s="35" t="s">
        <v>2490</v>
      </c>
      <c r="F681" s="62" t="s">
        <v>665</v>
      </c>
      <c r="G681" s="45" t="s">
        <v>2762</v>
      </c>
      <c r="H681" s="45" t="s">
        <v>3518</v>
      </c>
      <c r="I681" s="57" t="str">
        <f t="shared" si="10"/>
        <v>SOLUCION INYECTABLE 100 mg/2 ml</v>
      </c>
    </row>
    <row r="682" spans="2:9" s="58" customFormat="1" x14ac:dyDescent="0.25">
      <c r="B682" s="59">
        <v>575</v>
      </c>
      <c r="C682" s="61" t="s">
        <v>2450</v>
      </c>
      <c r="D682" s="44" t="s">
        <v>3133</v>
      </c>
      <c r="E682" s="35" t="s">
        <v>2490</v>
      </c>
      <c r="F682" s="62" t="s">
        <v>2770</v>
      </c>
      <c r="G682" s="45" t="s">
        <v>2771</v>
      </c>
      <c r="H682" s="45" t="s">
        <v>3519</v>
      </c>
      <c r="I682" s="57" t="str">
        <f t="shared" si="10"/>
        <v>SOLUCION INYECTABLE  1 G.</v>
      </c>
    </row>
    <row r="683" spans="2:9" s="58" customFormat="1" x14ac:dyDescent="0.25">
      <c r="B683" s="59">
        <v>577</v>
      </c>
      <c r="C683" s="61" t="s">
        <v>2989</v>
      </c>
      <c r="D683" s="44" t="s">
        <v>3133</v>
      </c>
      <c r="E683" s="35" t="s">
        <v>2490</v>
      </c>
      <c r="F683" s="62" t="s">
        <v>3032</v>
      </c>
      <c r="G683" s="45" t="s">
        <v>2771</v>
      </c>
      <c r="H683" s="45" t="s">
        <v>3520</v>
      </c>
      <c r="I683" s="57" t="str">
        <f t="shared" si="10"/>
        <v>SOLUCION INYECTABLE  1 ML.</v>
      </c>
    </row>
    <row r="684" spans="2:9" s="58" customFormat="1" x14ac:dyDescent="0.25">
      <c r="B684" s="59">
        <v>580</v>
      </c>
      <c r="C684" s="61" t="s">
        <v>2980</v>
      </c>
      <c r="D684" s="44" t="s">
        <v>3133</v>
      </c>
      <c r="E684" s="35" t="s">
        <v>2490</v>
      </c>
      <c r="F684" s="62" t="s">
        <v>3521</v>
      </c>
      <c r="G684" s="45" t="s">
        <v>2506</v>
      </c>
      <c r="H684" s="45" t="s">
        <v>3516</v>
      </c>
      <c r="I684" s="57" t="str">
        <f t="shared" si="10"/>
        <v>SOLUCION INYECTABLE2 MG./ML.</v>
      </c>
    </row>
    <row r="685" spans="2:9" s="58" customFormat="1" x14ac:dyDescent="0.25">
      <c r="B685" s="59">
        <v>581</v>
      </c>
      <c r="C685" s="61" t="s">
        <v>2990</v>
      </c>
      <c r="D685" s="44" t="s">
        <v>3133</v>
      </c>
      <c r="E685" s="35" t="s">
        <v>2490</v>
      </c>
      <c r="F685" s="62" t="s">
        <v>3033</v>
      </c>
      <c r="G685" s="45" t="s">
        <v>2506</v>
      </c>
      <c r="H685" s="45" t="s">
        <v>3522</v>
      </c>
      <c r="I685" s="57" t="str">
        <f t="shared" si="10"/>
        <v>SOLUCION INYECTABLE10000 UI</v>
      </c>
    </row>
    <row r="686" spans="2:9" s="58" customFormat="1" x14ac:dyDescent="0.25">
      <c r="B686" s="59">
        <v>583</v>
      </c>
      <c r="C686" s="61" t="s">
        <v>2991</v>
      </c>
      <c r="D686" s="44" t="s">
        <v>3133</v>
      </c>
      <c r="E686" s="35" t="s">
        <v>2490</v>
      </c>
      <c r="F686" s="62" t="s">
        <v>2157</v>
      </c>
      <c r="G686" s="45" t="s">
        <v>2491</v>
      </c>
      <c r="H686" s="45" t="s">
        <v>3409</v>
      </c>
      <c r="I686" s="57" t="str">
        <f t="shared" si="10"/>
        <v>TABLETAS500 mg</v>
      </c>
    </row>
    <row r="687" spans="2:9" s="58" customFormat="1" x14ac:dyDescent="0.25">
      <c r="B687" s="59">
        <v>585</v>
      </c>
      <c r="C687" s="61" t="s">
        <v>2992</v>
      </c>
      <c r="D687" s="44" t="s">
        <v>3133</v>
      </c>
      <c r="E687" s="35" t="s">
        <v>2508</v>
      </c>
      <c r="F687" s="62" t="s">
        <v>3034</v>
      </c>
      <c r="G687" s="45" t="s">
        <v>3523</v>
      </c>
      <c r="H687" s="45" t="s">
        <v>3409</v>
      </c>
      <c r="I687" s="57" t="str">
        <f t="shared" si="10"/>
        <v>Frasco ámpula 500 mg</v>
      </c>
    </row>
    <row r="688" spans="2:9" s="58" customFormat="1" x14ac:dyDescent="0.25">
      <c r="B688" s="59">
        <v>586</v>
      </c>
      <c r="C688" s="61" t="s">
        <v>2453</v>
      </c>
      <c r="D688" s="44" t="s">
        <v>3133</v>
      </c>
      <c r="E688" s="35" t="s">
        <v>2490</v>
      </c>
      <c r="F688" s="62" t="s">
        <v>1876</v>
      </c>
      <c r="G688" s="45" t="s">
        <v>2491</v>
      </c>
      <c r="H688" s="45" t="s">
        <v>3404</v>
      </c>
      <c r="I688" s="57" t="str">
        <f t="shared" si="10"/>
        <v>TABLETAS100 mg</v>
      </c>
    </row>
    <row r="689" spans="2:9" s="58" customFormat="1" x14ac:dyDescent="0.25">
      <c r="B689" s="59">
        <v>588</v>
      </c>
      <c r="C689" s="61" t="s">
        <v>2935</v>
      </c>
      <c r="D689" s="44" t="s">
        <v>3133</v>
      </c>
      <c r="E689" s="35" t="s">
        <v>2490</v>
      </c>
      <c r="F689" s="62" t="s">
        <v>3035</v>
      </c>
      <c r="G689" s="45" t="s">
        <v>3413</v>
      </c>
      <c r="H689" s="45" t="s">
        <v>3406</v>
      </c>
      <c r="I689" s="57" t="str">
        <f t="shared" si="10"/>
        <v>Tabletas 50 mg</v>
      </c>
    </row>
    <row r="690" spans="2:9" s="58" customFormat="1" x14ac:dyDescent="0.25">
      <c r="B690" s="59">
        <v>589</v>
      </c>
      <c r="C690" s="61" t="s">
        <v>2977</v>
      </c>
      <c r="D690" s="44" t="s">
        <v>3133</v>
      </c>
      <c r="E690" s="35" t="s">
        <v>2508</v>
      </c>
      <c r="F690" s="62" t="s">
        <v>3524</v>
      </c>
      <c r="G690" s="45" t="s">
        <v>3413</v>
      </c>
      <c r="H690" s="45" t="s">
        <v>3525</v>
      </c>
      <c r="I690" s="57" t="str">
        <f t="shared" si="10"/>
        <v>Tabletas 50/25/200 MG</v>
      </c>
    </row>
    <row r="691" spans="2:9" s="58" customFormat="1" x14ac:dyDescent="0.25">
      <c r="B691" s="59">
        <v>591</v>
      </c>
      <c r="C691" s="61" t="s">
        <v>2993</v>
      </c>
      <c r="D691" s="44" t="s">
        <v>3133</v>
      </c>
      <c r="E691" s="35" t="s">
        <v>2508</v>
      </c>
      <c r="F691" s="62" t="s">
        <v>3036</v>
      </c>
      <c r="G691" s="45" t="s">
        <v>3415</v>
      </c>
      <c r="H691" s="45" t="s">
        <v>3526</v>
      </c>
      <c r="I691" s="57" t="str">
        <f t="shared" si="10"/>
        <v>Tableta 100/300/300 MG</v>
      </c>
    </row>
    <row r="692" spans="2:9" s="58" customFormat="1" x14ac:dyDescent="0.25">
      <c r="B692" s="59">
        <v>592</v>
      </c>
      <c r="C692" s="61" t="s">
        <v>2994</v>
      </c>
      <c r="D692" s="44" t="s">
        <v>3133</v>
      </c>
      <c r="E692" s="35" t="s">
        <v>2490</v>
      </c>
      <c r="F692" s="62" t="s">
        <v>3037</v>
      </c>
      <c r="G692" s="45" t="s">
        <v>3527</v>
      </c>
      <c r="H692" s="45" t="s">
        <v>3528</v>
      </c>
      <c r="I692" s="57" t="str">
        <f t="shared" si="10"/>
        <v>Tableta600/300/300 MG</v>
      </c>
    </row>
    <row r="693" spans="2:9" s="58" customFormat="1" x14ac:dyDescent="0.25">
      <c r="B693" s="59">
        <v>595</v>
      </c>
      <c r="C693" s="61" t="s">
        <v>2995</v>
      </c>
      <c r="D693" s="44" t="s">
        <v>3133</v>
      </c>
      <c r="E693" s="35" t="s">
        <v>2490</v>
      </c>
      <c r="F693" s="62" t="s">
        <v>3038</v>
      </c>
      <c r="G693" s="45" t="s">
        <v>3527</v>
      </c>
      <c r="H693" s="45" t="s">
        <v>2559</v>
      </c>
      <c r="I693" s="57" t="str">
        <f t="shared" si="10"/>
        <v>Tableta300 MG</v>
      </c>
    </row>
    <row r="694" spans="2:9" s="58" customFormat="1" x14ac:dyDescent="0.25">
      <c r="B694" s="59">
        <v>596</v>
      </c>
      <c r="C694" s="61" t="s">
        <v>2996</v>
      </c>
      <c r="D694" s="44" t="s">
        <v>3133</v>
      </c>
      <c r="E694" s="35" t="s">
        <v>2490</v>
      </c>
      <c r="F694" s="62" t="s">
        <v>3039</v>
      </c>
      <c r="G694" s="45" t="s">
        <v>3527</v>
      </c>
      <c r="H694" s="45" t="s">
        <v>3123</v>
      </c>
      <c r="I694" s="57" t="str">
        <f t="shared" si="10"/>
        <v>Tableta200 MG</v>
      </c>
    </row>
    <row r="695" spans="2:9" s="58" customFormat="1" x14ac:dyDescent="0.25">
      <c r="B695" s="59">
        <v>602</v>
      </c>
      <c r="C695" s="61" t="s">
        <v>2440</v>
      </c>
      <c r="D695" s="44" t="s">
        <v>3133</v>
      </c>
      <c r="E695" s="35" t="s">
        <v>2508</v>
      </c>
      <c r="F695" s="62" t="s">
        <v>2707</v>
      </c>
      <c r="G695" s="45" t="s">
        <v>2637</v>
      </c>
      <c r="H695" s="45" t="s">
        <v>3529</v>
      </c>
      <c r="I695" s="57" t="str">
        <f t="shared" si="10"/>
        <v>TABLETA12.5/500 MG.</v>
      </c>
    </row>
    <row r="696" spans="2:9" s="58" customFormat="1" x14ac:dyDescent="0.25">
      <c r="B696" s="59">
        <v>607</v>
      </c>
      <c r="C696" s="61" t="s">
        <v>2978</v>
      </c>
      <c r="D696" s="44" t="s">
        <v>3133</v>
      </c>
      <c r="E696" s="35" t="s">
        <v>2508</v>
      </c>
      <c r="F696" s="62" t="s">
        <v>3530</v>
      </c>
      <c r="G696" s="45" t="s">
        <v>2506</v>
      </c>
      <c r="H696" s="45" t="s">
        <v>3531</v>
      </c>
      <c r="I696" s="57" t="str">
        <f t="shared" si="10"/>
        <v>SOLUCION INYECTABLE1 GR./4 ML.</v>
      </c>
    </row>
    <row r="697" spans="2:9" s="58" customFormat="1" x14ac:dyDescent="0.25">
      <c r="B697" s="59">
        <v>609</v>
      </c>
      <c r="C697" s="61" t="s">
        <v>2998</v>
      </c>
      <c r="D697" s="44" t="s">
        <v>3133</v>
      </c>
      <c r="E697" s="35" t="s">
        <v>2508</v>
      </c>
      <c r="F697" s="62" t="s">
        <v>1260</v>
      </c>
      <c r="G697" s="45" t="s">
        <v>2506</v>
      </c>
      <c r="H697" s="45" t="s">
        <v>3414</v>
      </c>
      <c r="I697" s="57" t="str">
        <f t="shared" si="10"/>
        <v>SOLUCION INYECTABLE200 mg</v>
      </c>
    </row>
    <row r="698" spans="2:9" s="58" customFormat="1" x14ac:dyDescent="0.25">
      <c r="B698" s="59">
        <v>610</v>
      </c>
      <c r="C698" s="61" t="s">
        <v>2999</v>
      </c>
      <c r="D698" s="44" t="s">
        <v>3133</v>
      </c>
      <c r="E698" s="35" t="s">
        <v>2508</v>
      </c>
      <c r="F698" s="62" t="s">
        <v>1260</v>
      </c>
      <c r="G698" s="45" t="s">
        <v>2506</v>
      </c>
      <c r="H698" s="45" t="s">
        <v>3532</v>
      </c>
      <c r="I698" s="57" t="str">
        <f t="shared" si="10"/>
        <v>SOLUCION INYECTABLE1 Gr</v>
      </c>
    </row>
    <row r="699" spans="2:9" s="58" customFormat="1" x14ac:dyDescent="0.25">
      <c r="B699" s="59">
        <v>611</v>
      </c>
      <c r="C699" s="61" t="s">
        <v>2430</v>
      </c>
      <c r="D699" s="44" t="s">
        <v>3133</v>
      </c>
      <c r="E699" s="35" t="s">
        <v>2508</v>
      </c>
      <c r="F699" s="62" t="s">
        <v>1260</v>
      </c>
      <c r="G699" s="45" t="s">
        <v>2506</v>
      </c>
      <c r="H699" s="45" t="s">
        <v>3409</v>
      </c>
      <c r="I699" s="57" t="str">
        <f t="shared" si="10"/>
        <v>SOLUCION INYECTABLE500 mg</v>
      </c>
    </row>
    <row r="700" spans="2:9" s="58" customFormat="1" x14ac:dyDescent="0.25">
      <c r="B700" s="59">
        <v>615</v>
      </c>
      <c r="C700" s="61" t="s">
        <v>3002</v>
      </c>
      <c r="D700" s="44" t="s">
        <v>3133</v>
      </c>
      <c r="E700" s="35" t="s">
        <v>2490</v>
      </c>
      <c r="F700" s="62" t="s">
        <v>1346</v>
      </c>
      <c r="G700" s="45" t="s">
        <v>2506</v>
      </c>
      <c r="H700" s="45" t="s">
        <v>3426</v>
      </c>
      <c r="I700" s="57" t="str">
        <f t="shared" si="10"/>
        <v>SOLUCION INYECTABLE10 mg</v>
      </c>
    </row>
    <row r="701" spans="2:9" s="58" customFormat="1" x14ac:dyDescent="0.25">
      <c r="B701" s="59">
        <v>621</v>
      </c>
      <c r="C701" s="61" t="s">
        <v>2421</v>
      </c>
      <c r="D701" s="44" t="s">
        <v>3133</v>
      </c>
      <c r="E701" s="35" t="s">
        <v>2508</v>
      </c>
      <c r="F701" s="62" t="s">
        <v>2263</v>
      </c>
      <c r="G701" s="45" t="s">
        <v>2491</v>
      </c>
      <c r="H701" s="45" t="s">
        <v>3533</v>
      </c>
      <c r="I701" s="57" t="str">
        <f t="shared" si="10"/>
        <v>TABLETAS600 mg</v>
      </c>
    </row>
    <row r="702" spans="2:9" s="58" customFormat="1" x14ac:dyDescent="0.25">
      <c r="B702" s="59">
        <v>623</v>
      </c>
      <c r="C702" s="61" t="s">
        <v>2442</v>
      </c>
      <c r="D702" s="44" t="s">
        <v>3133</v>
      </c>
      <c r="E702" s="35" t="s">
        <v>2508</v>
      </c>
      <c r="F702" s="62" t="s">
        <v>3534</v>
      </c>
      <c r="G702" s="45" t="s">
        <v>2521</v>
      </c>
      <c r="H702" s="45" t="s">
        <v>3535</v>
      </c>
      <c r="I702" s="57" t="str">
        <f t="shared" si="10"/>
        <v>CREMA10 G</v>
      </c>
    </row>
    <row r="703" spans="2:9" s="58" customFormat="1" x14ac:dyDescent="0.25">
      <c r="B703" s="59">
        <v>635</v>
      </c>
      <c r="C703" s="61" t="s">
        <v>3004</v>
      </c>
      <c r="D703" s="44" t="s">
        <v>3133</v>
      </c>
      <c r="E703" s="35" t="s">
        <v>2490</v>
      </c>
      <c r="F703" s="62" t="s">
        <v>3042</v>
      </c>
      <c r="G703" s="45" t="s">
        <v>3411</v>
      </c>
      <c r="H703" s="45" t="s">
        <v>3536</v>
      </c>
      <c r="I703" s="57" t="str">
        <f t="shared" si="10"/>
        <v>Tabletas200 MG./250 MG.</v>
      </c>
    </row>
    <row r="704" spans="2:9" s="58" customFormat="1" x14ac:dyDescent="0.25">
      <c r="B704" s="59">
        <v>642</v>
      </c>
      <c r="C704" s="61" t="s">
        <v>2419</v>
      </c>
      <c r="D704" s="44" t="s">
        <v>3133</v>
      </c>
      <c r="E704" s="35" t="s">
        <v>2490</v>
      </c>
      <c r="F704" s="62" t="s">
        <v>2929</v>
      </c>
      <c r="G704" s="45" t="s">
        <v>2491</v>
      </c>
      <c r="H704" s="45" t="s">
        <v>2802</v>
      </c>
      <c r="I704" s="57" t="str">
        <f t="shared" si="10"/>
        <v>TABLETAS10 MG</v>
      </c>
    </row>
    <row r="705" spans="2:9" s="58" customFormat="1" x14ac:dyDescent="0.25">
      <c r="B705" s="59">
        <v>643</v>
      </c>
      <c r="C705" s="61" t="s">
        <v>3005</v>
      </c>
      <c r="D705" s="44" t="s">
        <v>3133</v>
      </c>
      <c r="E705" s="35" t="s">
        <v>2508</v>
      </c>
      <c r="F705" s="62" t="s">
        <v>3043</v>
      </c>
      <c r="G705" s="45" t="s">
        <v>2491</v>
      </c>
      <c r="H705" s="45" t="s">
        <v>3414</v>
      </c>
      <c r="I705" s="57" t="str">
        <f t="shared" si="10"/>
        <v>TABLETAS200 mg</v>
      </c>
    </row>
    <row r="706" spans="2:9" s="58" customFormat="1" x14ac:dyDescent="0.25">
      <c r="B706" s="59">
        <v>644</v>
      </c>
      <c r="C706" s="61" t="s">
        <v>3006</v>
      </c>
      <c r="D706" s="44" t="s">
        <v>3133</v>
      </c>
      <c r="E706" s="35" t="s">
        <v>2490</v>
      </c>
      <c r="F706" s="62" t="s">
        <v>2104</v>
      </c>
      <c r="G706" s="45" t="s">
        <v>2491</v>
      </c>
      <c r="H706" s="45" t="s">
        <v>2597</v>
      </c>
      <c r="I706" s="57" t="str">
        <f t="shared" ref="I706:I728" si="11">G706&amp;H706</f>
        <v>TABLETAS10 MG.</v>
      </c>
    </row>
    <row r="707" spans="2:9" s="58" customFormat="1" x14ac:dyDescent="0.25">
      <c r="B707" s="59">
        <v>646</v>
      </c>
      <c r="C707" s="61" t="s">
        <v>3007</v>
      </c>
      <c r="D707" s="44" t="s">
        <v>3133</v>
      </c>
      <c r="E707" s="35" t="s">
        <v>2490</v>
      </c>
      <c r="F707" s="62" t="s">
        <v>3044</v>
      </c>
      <c r="G707" s="45" t="s">
        <v>2491</v>
      </c>
      <c r="H707" s="45" t="s">
        <v>2531</v>
      </c>
      <c r="I707" s="57" t="str">
        <f t="shared" si="11"/>
        <v>TABLETAS25 MG</v>
      </c>
    </row>
    <row r="708" spans="2:9" s="58" customFormat="1" x14ac:dyDescent="0.25">
      <c r="B708" s="59">
        <v>647</v>
      </c>
      <c r="C708" s="61" t="s">
        <v>2437</v>
      </c>
      <c r="D708" s="44" t="s">
        <v>3133</v>
      </c>
      <c r="E708" s="35" t="s">
        <v>2490</v>
      </c>
      <c r="F708" s="62" t="s">
        <v>2691</v>
      </c>
      <c r="G708" s="45" t="s">
        <v>2491</v>
      </c>
      <c r="H708" s="45" t="s">
        <v>2626</v>
      </c>
      <c r="I708" s="57" t="str">
        <f t="shared" si="11"/>
        <v>TABLETAS100 MG</v>
      </c>
    </row>
    <row r="709" spans="2:9" s="58" customFormat="1" x14ac:dyDescent="0.25">
      <c r="B709" s="59">
        <v>649</v>
      </c>
      <c r="C709" s="61" t="s">
        <v>2460</v>
      </c>
      <c r="D709" s="44" t="s">
        <v>3133</v>
      </c>
      <c r="E709" s="35" t="s">
        <v>2490</v>
      </c>
      <c r="F709" s="62" t="s">
        <v>2822</v>
      </c>
      <c r="G709" s="45" t="s">
        <v>2491</v>
      </c>
      <c r="H709" s="45" t="s">
        <v>2645</v>
      </c>
      <c r="I709" s="57" t="str">
        <f t="shared" si="11"/>
        <v>TABLETAS5 MG</v>
      </c>
    </row>
    <row r="710" spans="2:9" s="58" customFormat="1" x14ac:dyDescent="0.25">
      <c r="B710" s="59">
        <v>655</v>
      </c>
      <c r="C710" s="61" t="s">
        <v>2429</v>
      </c>
      <c r="D710" s="44" t="s">
        <v>3133</v>
      </c>
      <c r="E710" s="35" t="s">
        <v>2490</v>
      </c>
      <c r="F710" s="62" t="s">
        <v>3537</v>
      </c>
      <c r="G710" s="45" t="s">
        <v>3538</v>
      </c>
      <c r="H710" s="45" t="s">
        <v>3539</v>
      </c>
      <c r="I710" s="57" t="str">
        <f t="shared" si="11"/>
        <v>PROTEÍNA LATA DE 300 GR 8.5 GR.</v>
      </c>
    </row>
    <row r="711" spans="2:9" s="58" customFormat="1" x14ac:dyDescent="0.25">
      <c r="B711" s="59">
        <v>657</v>
      </c>
      <c r="C711" s="61" t="s">
        <v>3008</v>
      </c>
      <c r="D711" s="44" t="s">
        <v>3133</v>
      </c>
      <c r="E711" s="35" t="s">
        <v>2490</v>
      </c>
      <c r="F711" s="62" t="s">
        <v>3045</v>
      </c>
      <c r="G711" s="45" t="s">
        <v>2491</v>
      </c>
      <c r="H711" s="45" t="s">
        <v>2559</v>
      </c>
      <c r="I711" s="57" t="str">
        <f t="shared" si="11"/>
        <v>TABLETAS300 MG</v>
      </c>
    </row>
    <row r="712" spans="2:9" s="58" customFormat="1" x14ac:dyDescent="0.25">
      <c r="B712" s="59">
        <v>658</v>
      </c>
      <c r="C712" s="61" t="s">
        <v>3009</v>
      </c>
      <c r="D712" s="44" t="s">
        <v>3133</v>
      </c>
      <c r="E712" s="35" t="s">
        <v>2490</v>
      </c>
      <c r="F712" s="62" t="s">
        <v>3046</v>
      </c>
      <c r="G712" s="45" t="s">
        <v>2521</v>
      </c>
      <c r="H712" s="45" t="s">
        <v>3540</v>
      </c>
      <c r="I712" s="57" t="str">
        <f t="shared" si="11"/>
        <v>CREMA1 % TUBO CON 20 GR</v>
      </c>
    </row>
    <row r="713" spans="2:9" s="58" customFormat="1" x14ac:dyDescent="0.25">
      <c r="B713" s="59">
        <v>659</v>
      </c>
      <c r="C713" s="61" t="s">
        <v>3010</v>
      </c>
      <c r="D713" s="44" t="s">
        <v>3133</v>
      </c>
      <c r="E713" s="35" t="s">
        <v>2490</v>
      </c>
      <c r="F713" s="62" t="s">
        <v>3047</v>
      </c>
      <c r="G713" s="45" t="s">
        <v>2491</v>
      </c>
      <c r="H713" s="45" t="s">
        <v>3541</v>
      </c>
      <c r="I713" s="57" t="str">
        <f t="shared" si="11"/>
        <v>TABLETAS6 MG</v>
      </c>
    </row>
    <row r="714" spans="2:9" s="58" customFormat="1" x14ac:dyDescent="0.25">
      <c r="B714" s="59">
        <v>660</v>
      </c>
      <c r="C714" s="61" t="s">
        <v>3011</v>
      </c>
      <c r="D714" s="44" t="s">
        <v>3133</v>
      </c>
      <c r="E714" s="35" t="s">
        <v>2508</v>
      </c>
      <c r="F714" s="62" t="s">
        <v>3047</v>
      </c>
      <c r="G714" s="45" t="s">
        <v>3375</v>
      </c>
      <c r="H714" s="45" t="s">
        <v>3542</v>
      </c>
      <c r="I714" s="57" t="str">
        <f t="shared" si="11"/>
        <v>CREMA 10MG/GR</v>
      </c>
    </row>
    <row r="715" spans="2:9" s="58" customFormat="1" x14ac:dyDescent="0.25">
      <c r="B715" s="59">
        <v>661</v>
      </c>
      <c r="C715" s="61" t="s">
        <v>3012</v>
      </c>
      <c r="D715" s="44" t="s">
        <v>3133</v>
      </c>
      <c r="E715" s="35" t="s">
        <v>2508</v>
      </c>
      <c r="F715" s="62" t="s">
        <v>3048</v>
      </c>
      <c r="G715" s="45" t="s">
        <v>3543</v>
      </c>
      <c r="H715" s="45" t="s">
        <v>3544</v>
      </c>
      <c r="I715" s="57" t="str">
        <f t="shared" si="11"/>
        <v>SPRAY100 GR 60ML</v>
      </c>
    </row>
    <row r="716" spans="2:9" s="58" customFormat="1" x14ac:dyDescent="0.25">
      <c r="B716" s="59">
        <v>662</v>
      </c>
      <c r="C716" s="61" t="s">
        <v>3013</v>
      </c>
      <c r="D716" s="44" t="s">
        <v>3133</v>
      </c>
      <c r="E716" s="35" t="s">
        <v>2490</v>
      </c>
      <c r="F716" s="62" t="s">
        <v>3049</v>
      </c>
      <c r="G716" s="45" t="s">
        <v>3199</v>
      </c>
      <c r="H716" s="45" t="s">
        <v>3545</v>
      </c>
      <c r="I716" s="57" t="str">
        <f t="shared" si="11"/>
        <v>CREMA TOPICA0.3% EN 100 GR</v>
      </c>
    </row>
    <row r="717" spans="2:9" s="58" customFormat="1" x14ac:dyDescent="0.25">
      <c r="B717" s="59">
        <v>663</v>
      </c>
      <c r="C717" s="61" t="s">
        <v>3014</v>
      </c>
      <c r="D717" s="44" t="s">
        <v>3133</v>
      </c>
      <c r="E717" s="35" t="s">
        <v>2490</v>
      </c>
      <c r="F717" s="62" t="s">
        <v>944</v>
      </c>
      <c r="G717" s="45" t="s">
        <v>3199</v>
      </c>
      <c r="H717" s="45" t="s">
        <v>3546</v>
      </c>
      <c r="I717" s="57" t="str">
        <f t="shared" si="11"/>
        <v>CREMA TOPICA0.05 GM</v>
      </c>
    </row>
    <row r="718" spans="2:9" s="58" customFormat="1" x14ac:dyDescent="0.25">
      <c r="B718" s="59">
        <v>667</v>
      </c>
      <c r="C718" s="61" t="s">
        <v>2468</v>
      </c>
      <c r="D718" s="44" t="s">
        <v>3133</v>
      </c>
      <c r="E718" s="35" t="s">
        <v>2490</v>
      </c>
      <c r="F718" s="62" t="s">
        <v>2865</v>
      </c>
      <c r="G718" s="45" t="s">
        <v>2683</v>
      </c>
      <c r="H718" s="45" t="s">
        <v>3547</v>
      </c>
      <c r="I718" s="57" t="str">
        <f t="shared" si="11"/>
        <v>GEL5 GM</v>
      </c>
    </row>
    <row r="719" spans="2:9" s="58" customFormat="1" x14ac:dyDescent="0.25">
      <c r="B719" s="59">
        <v>668</v>
      </c>
      <c r="C719" s="61" t="s">
        <v>3016</v>
      </c>
      <c r="D719" s="44" t="s">
        <v>3133</v>
      </c>
      <c r="E719" s="35" t="s">
        <v>2490</v>
      </c>
      <c r="F719" s="62" t="s">
        <v>3051</v>
      </c>
      <c r="G719" s="45" t="s">
        <v>2683</v>
      </c>
      <c r="H719" s="45" t="s">
        <v>3548</v>
      </c>
      <c r="I719" s="57" t="str">
        <f t="shared" si="11"/>
        <v>GEL2.5% /40 GM</v>
      </c>
    </row>
    <row r="720" spans="2:9" s="58" customFormat="1" x14ac:dyDescent="0.25">
      <c r="B720" s="59">
        <v>672</v>
      </c>
      <c r="C720" s="61" t="s">
        <v>3017</v>
      </c>
      <c r="D720" s="44" t="s">
        <v>3133</v>
      </c>
      <c r="E720" s="35" t="s">
        <v>2490</v>
      </c>
      <c r="F720" s="62" t="s">
        <v>496</v>
      </c>
      <c r="G720" s="45" t="s">
        <v>2789</v>
      </c>
      <c r="H720" s="45" t="s">
        <v>3549</v>
      </c>
      <c r="I720" s="57" t="str">
        <f t="shared" si="11"/>
        <v>GEL 60 GR TUBO</v>
      </c>
    </row>
    <row r="721" spans="2:9" s="58" customFormat="1" x14ac:dyDescent="0.25">
      <c r="B721" s="59">
        <v>674</v>
      </c>
      <c r="C721" s="61" t="s">
        <v>3019</v>
      </c>
      <c r="D721" s="44" t="s">
        <v>3133</v>
      </c>
      <c r="E721" s="35" t="s">
        <v>2490</v>
      </c>
      <c r="F721" s="62" t="s">
        <v>3052</v>
      </c>
      <c r="G721" s="45" t="s">
        <v>3375</v>
      </c>
      <c r="H721" s="45" t="s">
        <v>3550</v>
      </c>
      <c r="I721" s="57" t="str">
        <f t="shared" si="11"/>
        <v>CREMA 2 GR/5GR</v>
      </c>
    </row>
    <row r="722" spans="2:9" s="58" customFormat="1" x14ac:dyDescent="0.25">
      <c r="B722" s="59">
        <v>675</v>
      </c>
      <c r="C722" s="61" t="s">
        <v>3020</v>
      </c>
      <c r="D722" s="44" t="s">
        <v>3133</v>
      </c>
      <c r="E722" s="35" t="s">
        <v>2508</v>
      </c>
      <c r="F722" s="62" t="s">
        <v>3053</v>
      </c>
      <c r="G722" s="45" t="s">
        <v>3551</v>
      </c>
      <c r="H722" s="45" t="s">
        <v>3551</v>
      </c>
      <c r="I722" s="57" t="str">
        <f t="shared" si="11"/>
        <v xml:space="preserve">1.1 MG CAJA CON 2 VIALES 1.1 MG CAJA CON 2 VIALES </v>
      </c>
    </row>
    <row r="723" spans="2:9" s="58" customFormat="1" x14ac:dyDescent="0.25">
      <c r="B723" s="59">
        <v>679</v>
      </c>
      <c r="C723" s="61" t="s">
        <v>73</v>
      </c>
      <c r="D723" s="44" t="s">
        <v>3133</v>
      </c>
      <c r="E723" s="35" t="s">
        <v>2490</v>
      </c>
      <c r="F723" s="62" t="s">
        <v>3552</v>
      </c>
      <c r="G723" s="45" t="s">
        <v>2530</v>
      </c>
      <c r="H723" s="45" t="s">
        <v>3553</v>
      </c>
      <c r="I723" s="57" t="str">
        <f t="shared" si="11"/>
        <v>SOLUCIÓN OFTÁLMICA14 MG./6 MG./15 ML.</v>
      </c>
    </row>
    <row r="724" spans="2:9" s="58" customFormat="1" x14ac:dyDescent="0.25">
      <c r="B724" s="59">
        <v>682</v>
      </c>
      <c r="C724" s="61" t="s">
        <v>3022</v>
      </c>
      <c r="D724" s="44" t="s">
        <v>3133</v>
      </c>
      <c r="E724" s="35" t="s">
        <v>2508</v>
      </c>
      <c r="F724" s="62" t="s">
        <v>2546</v>
      </c>
      <c r="G724" s="45" t="s">
        <v>2491</v>
      </c>
      <c r="H724" s="45" t="s">
        <v>2512</v>
      </c>
      <c r="I724" s="57" t="str">
        <f t="shared" si="11"/>
        <v>TABLETAS400 MG.</v>
      </c>
    </row>
    <row r="725" spans="2:9" s="58" customFormat="1" x14ac:dyDescent="0.25">
      <c r="B725" s="59">
        <v>684</v>
      </c>
      <c r="C725" s="61" t="s">
        <v>1160</v>
      </c>
      <c r="D725" s="44" t="s">
        <v>3133</v>
      </c>
      <c r="E725" s="35" t="s">
        <v>2508</v>
      </c>
      <c r="F725" s="62" t="s">
        <v>3554</v>
      </c>
      <c r="G725" s="45" t="s">
        <v>3555</v>
      </c>
      <c r="H725" s="45" t="s">
        <v>3556</v>
      </c>
      <c r="I725" s="57" t="str">
        <f t="shared" si="11"/>
        <v>TABLETA SUBLINGUAL0.2 MG</v>
      </c>
    </row>
    <row r="726" spans="2:9" s="58" customFormat="1" x14ac:dyDescent="0.25">
      <c r="B726" s="59">
        <v>686</v>
      </c>
      <c r="C726" s="61" t="s">
        <v>3023</v>
      </c>
      <c r="D726" s="44" t="s">
        <v>3133</v>
      </c>
      <c r="E726" s="35" t="s">
        <v>2508</v>
      </c>
      <c r="F726" s="62" t="s">
        <v>3055</v>
      </c>
      <c r="G726" s="45" t="s">
        <v>2491</v>
      </c>
      <c r="H726" s="45" t="s">
        <v>2537</v>
      </c>
      <c r="I726" s="57" t="str">
        <f t="shared" si="11"/>
        <v>TABLETAS30 MG.</v>
      </c>
    </row>
    <row r="727" spans="2:9" s="58" customFormat="1" x14ac:dyDescent="0.25">
      <c r="B727" s="59">
        <v>688</v>
      </c>
      <c r="C727" s="61" t="s">
        <v>1139</v>
      </c>
      <c r="D727" s="44" t="s">
        <v>3133</v>
      </c>
      <c r="E727" s="35" t="s">
        <v>2508</v>
      </c>
      <c r="F727" s="62" t="s">
        <v>3557</v>
      </c>
      <c r="G727" s="45" t="s">
        <v>2491</v>
      </c>
      <c r="H727" s="45" t="s">
        <v>2527</v>
      </c>
      <c r="I727" s="57" t="str">
        <f t="shared" si="11"/>
        <v>TABLETAS25 MG.</v>
      </c>
    </row>
    <row r="728" spans="2:9" s="58" customFormat="1" x14ac:dyDescent="0.25">
      <c r="B728" s="59">
        <v>719</v>
      </c>
      <c r="C728" s="61" t="s">
        <v>3132</v>
      </c>
      <c r="D728" s="44" t="s">
        <v>3133</v>
      </c>
      <c r="E728" s="35" t="s">
        <v>2490</v>
      </c>
      <c r="F728" s="62" t="s">
        <v>11</v>
      </c>
      <c r="G728" s="45" t="s">
        <v>2614</v>
      </c>
      <c r="H728" s="45" t="s">
        <v>2889</v>
      </c>
      <c r="I728" s="57" t="str">
        <f t="shared" si="11"/>
        <v>AMPULA20 MG</v>
      </c>
    </row>
  </sheetData>
  <autoFilter ref="A1:I728"/>
  <conditionalFormatting sqref="B2:B728">
    <cfRule type="duplicateValues" dxfId="1" priority="11"/>
  </conditionalFormatting>
  <pageMargins left="0.19685039370078741" right="0.19685039370078741" top="0.35433070866141736" bottom="0.35433070866141736" header="0.31496062992125984" footer="0.31496062992125984"/>
  <pageSetup scale="5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3"/>
  <sheetViews>
    <sheetView topLeftCell="A59" workbookViewId="0">
      <selection activeCell="A96" sqref="A96"/>
    </sheetView>
  </sheetViews>
  <sheetFormatPr baseColWidth="10" defaultRowHeight="15" x14ac:dyDescent="0.25"/>
  <cols>
    <col min="3" max="3" width="10.140625" bestFit="1" customWidth="1"/>
    <col min="4" max="4" width="3.7109375" bestFit="1" customWidth="1"/>
    <col min="5" max="5" width="26" bestFit="1" customWidth="1"/>
    <col min="6" max="6" width="64.7109375" bestFit="1" customWidth="1"/>
    <col min="7" max="7" width="16.7109375" bestFit="1" customWidth="1"/>
    <col min="8" max="8" width="83.7109375" bestFit="1" customWidth="1"/>
  </cols>
  <sheetData>
    <row r="2" spans="2:8" ht="75" x14ac:dyDescent="0.25">
      <c r="B2" s="39" t="s">
        <v>2484</v>
      </c>
      <c r="C2" s="40" t="s">
        <v>2485</v>
      </c>
      <c r="D2" s="41" t="s">
        <v>2486</v>
      </c>
      <c r="E2" s="42" t="s">
        <v>2487</v>
      </c>
      <c r="F2" s="43" t="s">
        <v>2488</v>
      </c>
      <c r="G2" s="42" t="s">
        <v>2489</v>
      </c>
      <c r="H2" s="43" t="s">
        <v>3131</v>
      </c>
    </row>
    <row r="3" spans="2:8" x14ac:dyDescent="0.25">
      <c r="B3" s="60">
        <v>4</v>
      </c>
      <c r="C3" s="61" t="s">
        <v>1213</v>
      </c>
      <c r="D3" s="35" t="s">
        <v>2490</v>
      </c>
      <c r="E3" s="45" t="s">
        <v>1215</v>
      </c>
      <c r="F3" s="45" t="s">
        <v>2491</v>
      </c>
      <c r="G3" s="45" t="s">
        <v>2519</v>
      </c>
      <c r="H3" s="57" t="s">
        <v>3559</v>
      </c>
    </row>
    <row r="4" spans="2:8" x14ac:dyDescent="0.25">
      <c r="B4" s="60">
        <v>23</v>
      </c>
      <c r="C4" s="61" t="s">
        <v>60</v>
      </c>
      <c r="D4" s="35" t="s">
        <v>2490</v>
      </c>
      <c r="E4" s="45" t="s">
        <v>2525</v>
      </c>
      <c r="F4" s="45" t="s">
        <v>2496</v>
      </c>
      <c r="G4" s="45" t="s">
        <v>2505</v>
      </c>
      <c r="H4" s="57" t="s">
        <v>3560</v>
      </c>
    </row>
    <row r="5" spans="2:8" x14ac:dyDescent="0.25">
      <c r="B5" s="60">
        <v>25</v>
      </c>
      <c r="C5" s="61" t="s">
        <v>2018</v>
      </c>
      <c r="D5" s="35" t="s">
        <v>2490</v>
      </c>
      <c r="E5" s="45" t="s">
        <v>2268</v>
      </c>
      <c r="F5" s="45" t="s">
        <v>2509</v>
      </c>
      <c r="G5" s="45" t="s">
        <v>2526</v>
      </c>
      <c r="H5" s="57" t="s">
        <v>3561</v>
      </c>
    </row>
    <row r="6" spans="2:8" x14ac:dyDescent="0.25">
      <c r="B6" s="60">
        <v>62</v>
      </c>
      <c r="C6" s="61" t="s">
        <v>153</v>
      </c>
      <c r="D6" s="35" t="s">
        <v>2490</v>
      </c>
      <c r="E6" s="45" t="s">
        <v>155</v>
      </c>
      <c r="F6" s="45" t="s">
        <v>2496</v>
      </c>
      <c r="G6" s="45" t="s">
        <v>2514</v>
      </c>
      <c r="H6" s="57" t="s">
        <v>3562</v>
      </c>
    </row>
    <row r="7" spans="2:8" x14ac:dyDescent="0.25">
      <c r="B7" s="60">
        <v>74</v>
      </c>
      <c r="C7" s="61" t="s">
        <v>2060</v>
      </c>
      <c r="D7" s="35" t="s">
        <v>2508</v>
      </c>
      <c r="E7" s="45" t="s">
        <v>2105</v>
      </c>
      <c r="F7" s="45" t="s">
        <v>2576</v>
      </c>
      <c r="G7" s="45" t="s">
        <v>2527</v>
      </c>
      <c r="H7" s="57" t="s">
        <v>3563</v>
      </c>
    </row>
    <row r="8" spans="2:8" x14ac:dyDescent="0.25">
      <c r="B8" s="60">
        <v>79</v>
      </c>
      <c r="C8" s="61" t="s">
        <v>1226</v>
      </c>
      <c r="D8" s="35" t="s">
        <v>2490</v>
      </c>
      <c r="E8" s="45" t="s">
        <v>2582</v>
      </c>
      <c r="F8" s="45" t="s">
        <v>3078</v>
      </c>
      <c r="G8" s="45" t="s">
        <v>3079</v>
      </c>
      <c r="H8" s="57" t="s">
        <v>3564</v>
      </c>
    </row>
    <row r="9" spans="2:8" x14ac:dyDescent="0.25">
      <c r="B9" s="60">
        <v>88</v>
      </c>
      <c r="C9" s="61" t="s">
        <v>1234</v>
      </c>
      <c r="D9" s="35" t="s">
        <v>2490</v>
      </c>
      <c r="E9" s="45" t="s">
        <v>1236</v>
      </c>
      <c r="F9" s="45" t="s">
        <v>2496</v>
      </c>
      <c r="G9" s="45" t="s">
        <v>2590</v>
      </c>
      <c r="H9" s="57" t="s">
        <v>3565</v>
      </c>
    </row>
    <row r="10" spans="2:8" x14ac:dyDescent="0.25">
      <c r="B10" s="60">
        <v>106</v>
      </c>
      <c r="C10" s="61" t="s">
        <v>1241</v>
      </c>
      <c r="D10" s="35" t="s">
        <v>2490</v>
      </c>
      <c r="E10" s="45" t="s">
        <v>1243</v>
      </c>
      <c r="F10" s="45" t="s">
        <v>3081</v>
      </c>
      <c r="G10" s="45" t="s">
        <v>3082</v>
      </c>
      <c r="H10" s="57" t="s">
        <v>3566</v>
      </c>
    </row>
    <row r="11" spans="2:8" x14ac:dyDescent="0.25">
      <c r="B11" s="60">
        <v>113</v>
      </c>
      <c r="C11" s="61" t="s">
        <v>1245</v>
      </c>
      <c r="D11" s="35" t="s">
        <v>2490</v>
      </c>
      <c r="E11" s="45" t="s">
        <v>1247</v>
      </c>
      <c r="F11" s="45" t="s">
        <v>2496</v>
      </c>
      <c r="G11" s="45" t="s">
        <v>2612</v>
      </c>
      <c r="H11" s="57" t="s">
        <v>3567</v>
      </c>
    </row>
    <row r="12" spans="2:8" x14ac:dyDescent="0.25">
      <c r="B12" s="60">
        <v>115</v>
      </c>
      <c r="C12" s="61" t="s">
        <v>2053</v>
      </c>
      <c r="D12" s="35" t="s">
        <v>2508</v>
      </c>
      <c r="E12" s="45" t="s">
        <v>1870</v>
      </c>
      <c r="F12" s="45" t="s">
        <v>2614</v>
      </c>
      <c r="G12" s="45" t="s">
        <v>2615</v>
      </c>
      <c r="H12" s="57" t="s">
        <v>3568</v>
      </c>
    </row>
    <row r="13" spans="2:8" x14ac:dyDescent="0.25">
      <c r="B13" s="60">
        <v>122</v>
      </c>
      <c r="C13" s="61" t="s">
        <v>1261</v>
      </c>
      <c r="D13" s="35" t="s">
        <v>2490</v>
      </c>
      <c r="E13" s="45" t="s">
        <v>1263</v>
      </c>
      <c r="F13" s="45" t="s">
        <v>2528</v>
      </c>
      <c r="G13" s="45" t="s">
        <v>2625</v>
      </c>
      <c r="H13" s="57" t="s">
        <v>3569</v>
      </c>
    </row>
    <row r="14" spans="2:8" x14ac:dyDescent="0.25">
      <c r="B14" s="60">
        <v>170</v>
      </c>
      <c r="C14" s="61" t="s">
        <v>1301</v>
      </c>
      <c r="D14" s="35" t="s">
        <v>2490</v>
      </c>
      <c r="E14" s="45" t="s">
        <v>1300</v>
      </c>
      <c r="F14" s="45" t="s">
        <v>2667</v>
      </c>
      <c r="G14" s="45" t="s">
        <v>2668</v>
      </c>
      <c r="H14" s="57" t="s">
        <v>3570</v>
      </c>
    </row>
    <row r="15" spans="2:8" x14ac:dyDescent="0.25">
      <c r="B15" s="60">
        <v>195</v>
      </c>
      <c r="C15" s="61" t="s">
        <v>1314</v>
      </c>
      <c r="D15" s="35" t="s">
        <v>2490</v>
      </c>
      <c r="E15" s="45" t="s">
        <v>1316</v>
      </c>
      <c r="F15" s="45" t="s">
        <v>2619</v>
      </c>
      <c r="G15" s="45" t="s">
        <v>2690</v>
      </c>
      <c r="H15" s="57" t="s">
        <v>3571</v>
      </c>
    </row>
    <row r="16" spans="2:8" x14ac:dyDescent="0.25">
      <c r="B16" s="60">
        <v>196</v>
      </c>
      <c r="C16" s="61" t="s">
        <v>1317</v>
      </c>
      <c r="D16" s="35" t="s">
        <v>2490</v>
      </c>
      <c r="E16" s="45" t="s">
        <v>1316</v>
      </c>
      <c r="F16" s="45" t="s">
        <v>2496</v>
      </c>
      <c r="G16" s="45" t="s">
        <v>2561</v>
      </c>
      <c r="H16" s="57" t="s">
        <v>3572</v>
      </c>
    </row>
    <row r="17" spans="2:8" x14ac:dyDescent="0.25">
      <c r="B17" s="60">
        <v>254</v>
      </c>
      <c r="C17" s="61" t="s">
        <v>1382</v>
      </c>
      <c r="D17" s="35" t="s">
        <v>2490</v>
      </c>
      <c r="E17" s="45" t="s">
        <v>1384</v>
      </c>
      <c r="F17" s="45" t="s">
        <v>2496</v>
      </c>
      <c r="G17" s="45" t="s">
        <v>2497</v>
      </c>
      <c r="H17" s="57" t="s">
        <v>3573</v>
      </c>
    </row>
    <row r="18" spans="2:8" x14ac:dyDescent="0.25">
      <c r="B18" s="60">
        <v>262</v>
      </c>
      <c r="C18" s="61" t="s">
        <v>1395</v>
      </c>
      <c r="D18" s="35" t="s">
        <v>2490</v>
      </c>
      <c r="E18" s="45" t="s">
        <v>1394</v>
      </c>
      <c r="F18" s="45" t="s">
        <v>2496</v>
      </c>
      <c r="G18" s="45" t="s">
        <v>2620</v>
      </c>
      <c r="H18" s="57" t="s">
        <v>3574</v>
      </c>
    </row>
    <row r="19" spans="2:8" x14ac:dyDescent="0.25">
      <c r="B19" s="60">
        <v>268</v>
      </c>
      <c r="C19" s="61" t="s">
        <v>1403</v>
      </c>
      <c r="D19" s="35" t="s">
        <v>2490</v>
      </c>
      <c r="E19" s="45" t="s">
        <v>1405</v>
      </c>
      <c r="F19" s="45" t="s">
        <v>2746</v>
      </c>
      <c r="G19" s="45" t="s">
        <v>2747</v>
      </c>
      <c r="H19" s="57" t="s">
        <v>3575</v>
      </c>
    </row>
    <row r="20" spans="2:8" x14ac:dyDescent="0.25">
      <c r="B20" s="60">
        <v>269</v>
      </c>
      <c r="C20" s="61" t="s">
        <v>1406</v>
      </c>
      <c r="D20" s="35" t="s">
        <v>2490</v>
      </c>
      <c r="E20" s="45" t="s">
        <v>1405</v>
      </c>
      <c r="F20" s="45" t="s">
        <v>2748</v>
      </c>
      <c r="G20" s="45" t="s">
        <v>2749</v>
      </c>
      <c r="H20" s="57" t="s">
        <v>3576</v>
      </c>
    </row>
    <row r="21" spans="2:8" x14ac:dyDescent="0.25">
      <c r="B21" s="60">
        <v>286</v>
      </c>
      <c r="C21" s="61" t="s">
        <v>2065</v>
      </c>
      <c r="D21" s="35" t="s">
        <v>2508</v>
      </c>
      <c r="E21" s="45" t="s">
        <v>1881</v>
      </c>
      <c r="F21" s="45" t="s">
        <v>2524</v>
      </c>
      <c r="G21" s="45" t="s">
        <v>2767</v>
      </c>
      <c r="H21" s="57" t="s">
        <v>3577</v>
      </c>
    </row>
    <row r="22" spans="2:8" x14ac:dyDescent="0.25">
      <c r="B22" s="60">
        <v>302</v>
      </c>
      <c r="C22" s="61" t="s">
        <v>1446</v>
      </c>
      <c r="D22" s="35" t="s">
        <v>2490</v>
      </c>
      <c r="E22" s="45" t="s">
        <v>2783</v>
      </c>
      <c r="F22" s="45" t="s">
        <v>2762</v>
      </c>
      <c r="G22" s="45" t="s">
        <v>2514</v>
      </c>
      <c r="H22" s="57" t="s">
        <v>3578</v>
      </c>
    </row>
    <row r="23" spans="2:8" x14ac:dyDescent="0.25">
      <c r="B23" s="60">
        <v>318</v>
      </c>
      <c r="C23" s="61" t="s">
        <v>1470</v>
      </c>
      <c r="D23" s="35" t="s">
        <v>2508</v>
      </c>
      <c r="E23" s="45" t="s">
        <v>341</v>
      </c>
      <c r="F23" s="45" t="s">
        <v>2803</v>
      </c>
      <c r="G23" s="45" t="s">
        <v>2558</v>
      </c>
      <c r="H23" s="57" t="s">
        <v>3579</v>
      </c>
    </row>
    <row r="24" spans="2:8" x14ac:dyDescent="0.25">
      <c r="B24" s="60">
        <v>394</v>
      </c>
      <c r="C24" s="61" t="s">
        <v>1595</v>
      </c>
      <c r="D24" s="35" t="s">
        <v>2490</v>
      </c>
      <c r="E24" s="45" t="s">
        <v>1597</v>
      </c>
      <c r="F24" s="45" t="s">
        <v>2619</v>
      </c>
      <c r="G24" s="45" t="s">
        <v>2514</v>
      </c>
      <c r="H24" s="57" t="s">
        <v>3580</v>
      </c>
    </row>
    <row r="25" spans="2:8" x14ac:dyDescent="0.25">
      <c r="B25" s="60">
        <v>395</v>
      </c>
      <c r="C25" s="61" t="s">
        <v>1599</v>
      </c>
      <c r="D25" s="35" t="s">
        <v>2490</v>
      </c>
      <c r="E25" s="45" t="s">
        <v>1597</v>
      </c>
      <c r="F25" s="45" t="s">
        <v>2619</v>
      </c>
      <c r="G25" s="45" t="s">
        <v>2500</v>
      </c>
      <c r="H25" s="57" t="s">
        <v>3581</v>
      </c>
    </row>
    <row r="26" spans="2:8" x14ac:dyDescent="0.25">
      <c r="B26" s="60">
        <v>399</v>
      </c>
      <c r="C26" s="61" t="s">
        <v>1607</v>
      </c>
      <c r="D26" s="35" t="s">
        <v>2490</v>
      </c>
      <c r="E26" s="45" t="s">
        <v>1609</v>
      </c>
      <c r="F26" s="45" t="s">
        <v>2619</v>
      </c>
      <c r="G26" s="45" t="s">
        <v>2856</v>
      </c>
      <c r="H26" s="57" t="s">
        <v>3582</v>
      </c>
    </row>
    <row r="27" spans="2:8" x14ac:dyDescent="0.25">
      <c r="B27" s="60">
        <v>408</v>
      </c>
      <c r="C27" s="61" t="s">
        <v>2067</v>
      </c>
      <c r="D27" s="35" t="s">
        <v>2490</v>
      </c>
      <c r="E27" s="45" t="s">
        <v>8</v>
      </c>
      <c r="F27" s="45" t="s">
        <v>2576</v>
      </c>
      <c r="G27" s="45" t="s">
        <v>2519</v>
      </c>
      <c r="H27" s="57" t="s">
        <v>3583</v>
      </c>
    </row>
    <row r="28" spans="2:8" x14ac:dyDescent="0.25">
      <c r="B28" s="60">
        <v>445</v>
      </c>
      <c r="C28" s="61" t="s">
        <v>1657</v>
      </c>
      <c r="D28" s="35" t="s">
        <v>2490</v>
      </c>
      <c r="E28" s="45" t="s">
        <v>1659</v>
      </c>
      <c r="F28" s="45" t="s">
        <v>2619</v>
      </c>
      <c r="G28" s="45" t="s">
        <v>2887</v>
      </c>
      <c r="H28" s="57" t="s">
        <v>3584</v>
      </c>
    </row>
    <row r="29" spans="2:8" x14ac:dyDescent="0.25">
      <c r="B29" s="60">
        <v>446</v>
      </c>
      <c r="C29" s="61" t="s">
        <v>1660</v>
      </c>
      <c r="D29" s="35" t="s">
        <v>2490</v>
      </c>
      <c r="E29" s="45" t="s">
        <v>1659</v>
      </c>
      <c r="F29" s="45" t="s">
        <v>2619</v>
      </c>
      <c r="G29" s="45" t="s">
        <v>2888</v>
      </c>
      <c r="H29" s="57" t="s">
        <v>3585</v>
      </c>
    </row>
    <row r="30" spans="2:8" x14ac:dyDescent="0.25">
      <c r="B30" s="60">
        <v>448</v>
      </c>
      <c r="C30" s="61" t="s">
        <v>1665</v>
      </c>
      <c r="D30" s="35" t="s">
        <v>2490</v>
      </c>
      <c r="E30" s="45" t="s">
        <v>1667</v>
      </c>
      <c r="F30" s="45" t="s">
        <v>2619</v>
      </c>
      <c r="G30" s="45" t="s">
        <v>2891</v>
      </c>
      <c r="H30" s="57" t="s">
        <v>3586</v>
      </c>
    </row>
    <row r="31" spans="2:8" x14ac:dyDescent="0.25">
      <c r="B31" s="60">
        <v>468</v>
      </c>
      <c r="C31" s="61" t="s">
        <v>1811</v>
      </c>
      <c r="D31" s="35" t="s">
        <v>2508</v>
      </c>
      <c r="E31" s="45" t="s">
        <v>1813</v>
      </c>
      <c r="F31" s="45" t="s">
        <v>2499</v>
      </c>
      <c r="G31" s="45" t="s">
        <v>2545</v>
      </c>
      <c r="H31" s="57" t="s">
        <v>3587</v>
      </c>
    </row>
    <row r="32" spans="2:8" x14ac:dyDescent="0.25">
      <c r="B32" s="60">
        <v>490</v>
      </c>
      <c r="C32" s="61" t="s">
        <v>2945</v>
      </c>
      <c r="D32" s="35" t="s">
        <v>2490</v>
      </c>
      <c r="E32" s="45" t="s">
        <v>1772</v>
      </c>
      <c r="F32" s="45" t="s">
        <v>2493</v>
      </c>
      <c r="G32" s="45" t="s">
        <v>2555</v>
      </c>
      <c r="H32" s="57" t="s">
        <v>3588</v>
      </c>
    </row>
    <row r="33" spans="2:8" x14ac:dyDescent="0.25">
      <c r="B33" s="60">
        <v>499</v>
      </c>
      <c r="C33" s="61" t="s">
        <v>1726</v>
      </c>
      <c r="D33" s="35" t="s">
        <v>2490</v>
      </c>
      <c r="E33" s="45" t="s">
        <v>1728</v>
      </c>
      <c r="F33" s="45" t="s">
        <v>2619</v>
      </c>
      <c r="G33" s="45" t="s">
        <v>2914</v>
      </c>
      <c r="H33" s="57" t="s">
        <v>3589</v>
      </c>
    </row>
    <row r="34" spans="2:8" x14ac:dyDescent="0.25">
      <c r="B34" s="60">
        <v>524</v>
      </c>
      <c r="C34" s="61" t="s">
        <v>2443</v>
      </c>
      <c r="D34" s="35" t="s">
        <v>2508</v>
      </c>
      <c r="E34" s="45" t="s">
        <v>1896</v>
      </c>
      <c r="F34" s="45" t="s">
        <v>2723</v>
      </c>
      <c r="G34" s="45" t="s">
        <v>2724</v>
      </c>
      <c r="H34" s="57" t="s">
        <v>3590</v>
      </c>
    </row>
    <row r="35" spans="2:8" x14ac:dyDescent="0.25">
      <c r="B35" s="60">
        <v>566</v>
      </c>
      <c r="C35" s="61" t="s">
        <v>2986</v>
      </c>
      <c r="D35" s="35" t="s">
        <v>2508</v>
      </c>
      <c r="E35" s="45" t="s">
        <v>3029</v>
      </c>
      <c r="F35" s="45" t="s">
        <v>2499</v>
      </c>
      <c r="G35" s="45" t="s">
        <v>2802</v>
      </c>
      <c r="H35" s="57" t="s">
        <v>3591</v>
      </c>
    </row>
    <row r="36" spans="2:8" x14ac:dyDescent="0.25">
      <c r="B36" s="60">
        <v>568</v>
      </c>
      <c r="C36" s="61" t="s">
        <v>2463</v>
      </c>
      <c r="D36" s="35" t="s">
        <v>2508</v>
      </c>
      <c r="E36" s="45" t="s">
        <v>2848</v>
      </c>
      <c r="F36" s="45" t="s">
        <v>3117</v>
      </c>
      <c r="G36" s="45" t="s">
        <v>3118</v>
      </c>
      <c r="H36" s="57" t="s">
        <v>3592</v>
      </c>
    </row>
    <row r="37" spans="2:8" x14ac:dyDescent="0.25">
      <c r="B37" s="60">
        <v>579</v>
      </c>
      <c r="C37" s="61" t="s">
        <v>2959</v>
      </c>
      <c r="D37" s="35" t="s">
        <v>2490</v>
      </c>
      <c r="E37" s="45" t="s">
        <v>2960</v>
      </c>
      <c r="F37" s="45" t="s">
        <v>2506</v>
      </c>
      <c r="G37" s="45" t="s">
        <v>3112</v>
      </c>
      <c r="H37" s="57" t="s">
        <v>3593</v>
      </c>
    </row>
    <row r="38" spans="2:8" x14ac:dyDescent="0.25">
      <c r="B38" s="60">
        <v>608</v>
      </c>
      <c r="C38" s="61" t="s">
        <v>2425</v>
      </c>
      <c r="D38" s="35" t="s">
        <v>2508</v>
      </c>
      <c r="E38" s="45" t="s">
        <v>1228</v>
      </c>
      <c r="F38" s="45" t="s">
        <v>2506</v>
      </c>
      <c r="G38" s="45" t="s">
        <v>2626</v>
      </c>
      <c r="H38" s="57" t="s">
        <v>3594</v>
      </c>
    </row>
    <row r="39" spans="2:8" x14ac:dyDescent="0.25">
      <c r="B39" s="60">
        <v>613</v>
      </c>
      <c r="C39" s="61" t="s">
        <v>2435</v>
      </c>
      <c r="D39" s="35" t="s">
        <v>2508</v>
      </c>
      <c r="E39" s="45" t="s">
        <v>1300</v>
      </c>
      <c r="F39" s="45" t="s">
        <v>2506</v>
      </c>
      <c r="G39" s="45" t="s">
        <v>2510</v>
      </c>
      <c r="H39" s="57" t="s">
        <v>3595</v>
      </c>
    </row>
    <row r="40" spans="2:8" x14ac:dyDescent="0.25">
      <c r="B40" s="60">
        <v>618</v>
      </c>
      <c r="C40" s="61" t="s">
        <v>2416</v>
      </c>
      <c r="D40" s="35" t="s">
        <v>2490</v>
      </c>
      <c r="E40" s="45" t="s">
        <v>1609</v>
      </c>
      <c r="F40" s="45" t="s">
        <v>2506</v>
      </c>
      <c r="G40" s="45" t="s">
        <v>2559</v>
      </c>
      <c r="H40" s="57" t="s">
        <v>3596</v>
      </c>
    </row>
    <row r="41" spans="2:8" x14ac:dyDescent="0.25">
      <c r="B41" s="60">
        <v>620</v>
      </c>
      <c r="C41" s="61" t="s">
        <v>2469</v>
      </c>
      <c r="D41" s="35" t="s">
        <v>2508</v>
      </c>
      <c r="E41" s="45" t="s">
        <v>6</v>
      </c>
      <c r="F41" s="45" t="s">
        <v>2506</v>
      </c>
      <c r="G41" s="45" t="s">
        <v>2866</v>
      </c>
      <c r="H41" s="57" t="s">
        <v>3597</v>
      </c>
    </row>
    <row r="42" spans="2:8" x14ac:dyDescent="0.25">
      <c r="B42" s="60">
        <v>651</v>
      </c>
      <c r="C42" s="61" t="s">
        <v>2446</v>
      </c>
      <c r="D42" s="35" t="s">
        <v>2508</v>
      </c>
      <c r="E42" s="45" t="s">
        <v>309</v>
      </c>
      <c r="F42" s="45" t="s">
        <v>2745</v>
      </c>
      <c r="G42" s="45" t="s">
        <v>2583</v>
      </c>
      <c r="H42" s="57" t="s">
        <v>3598</v>
      </c>
    </row>
    <row r="43" spans="2:8" x14ac:dyDescent="0.25">
      <c r="B43" s="60">
        <v>671</v>
      </c>
      <c r="C43" s="61" t="s">
        <v>2949</v>
      </c>
      <c r="D43" s="35" t="s">
        <v>2508</v>
      </c>
      <c r="E43" s="45" t="s">
        <v>2381</v>
      </c>
      <c r="F43" s="45" t="s">
        <v>2762</v>
      </c>
      <c r="G43" s="45" t="s">
        <v>2626</v>
      </c>
      <c r="H43" s="57" t="s">
        <v>3599</v>
      </c>
    </row>
    <row r="44" spans="2:8" x14ac:dyDescent="0.25">
      <c r="B44" s="60">
        <v>24</v>
      </c>
      <c r="C44" s="61" t="s">
        <v>1814</v>
      </c>
      <c r="D44" s="35" t="s">
        <v>2508</v>
      </c>
      <c r="E44" s="45" t="s">
        <v>1816</v>
      </c>
      <c r="F44" s="45" t="s">
        <v>3158</v>
      </c>
      <c r="G44" s="45" t="s">
        <v>3159</v>
      </c>
      <c r="H44" s="57" t="s">
        <v>3600</v>
      </c>
    </row>
    <row r="45" spans="2:8" x14ac:dyDescent="0.25">
      <c r="B45" s="60">
        <v>70</v>
      </c>
      <c r="C45" s="61" t="s">
        <v>2059</v>
      </c>
      <c r="D45" s="35" t="s">
        <v>2508</v>
      </c>
      <c r="E45" s="45" t="s">
        <v>1919</v>
      </c>
      <c r="F45" s="45" t="s">
        <v>2491</v>
      </c>
      <c r="G45" s="45" t="s">
        <v>2505</v>
      </c>
      <c r="H45" s="57" t="s">
        <v>3601</v>
      </c>
    </row>
    <row r="46" spans="2:8" x14ac:dyDescent="0.25">
      <c r="B46" s="60">
        <v>87</v>
      </c>
      <c r="C46" s="61" t="s">
        <v>1959</v>
      </c>
      <c r="D46" s="35" t="s">
        <v>2490</v>
      </c>
      <c r="E46" s="45" t="s">
        <v>1961</v>
      </c>
      <c r="F46" s="45" t="s">
        <v>2496</v>
      </c>
      <c r="G46" s="45" t="s">
        <v>3188</v>
      </c>
      <c r="H46" s="57" t="s">
        <v>3602</v>
      </c>
    </row>
    <row r="47" spans="2:8" x14ac:dyDescent="0.25">
      <c r="B47" s="60">
        <v>121</v>
      </c>
      <c r="C47" s="61" t="s">
        <v>2020</v>
      </c>
      <c r="D47" s="35" t="s">
        <v>2490</v>
      </c>
      <c r="E47" s="45" t="s">
        <v>2270</v>
      </c>
      <c r="F47" s="45" t="s">
        <v>2496</v>
      </c>
      <c r="G47" s="45" t="s">
        <v>3206</v>
      </c>
      <c r="H47" s="57" t="s">
        <v>3603</v>
      </c>
    </row>
    <row r="48" spans="2:8" x14ac:dyDescent="0.25">
      <c r="B48" s="60">
        <v>131</v>
      </c>
      <c r="C48" s="61" t="s">
        <v>2021</v>
      </c>
      <c r="D48" s="35" t="s">
        <v>2490</v>
      </c>
      <c r="E48" s="45" t="s">
        <v>1270</v>
      </c>
      <c r="F48" s="45" t="s">
        <v>3208</v>
      </c>
      <c r="G48" s="45" t="s">
        <v>2583</v>
      </c>
      <c r="H48" s="57" t="s">
        <v>3604</v>
      </c>
    </row>
    <row r="49" spans="2:8" x14ac:dyDescent="0.25">
      <c r="B49" s="60">
        <v>133</v>
      </c>
      <c r="C49" s="61" t="s">
        <v>1835</v>
      </c>
      <c r="D49" s="35" t="s">
        <v>2490</v>
      </c>
      <c r="E49" s="45" t="s">
        <v>1837</v>
      </c>
      <c r="F49" s="45" t="s">
        <v>3209</v>
      </c>
      <c r="G49" s="45" t="s">
        <v>3210</v>
      </c>
      <c r="H49" s="57" t="s">
        <v>3605</v>
      </c>
    </row>
    <row r="50" spans="2:8" x14ac:dyDescent="0.25">
      <c r="B50" s="60">
        <v>146</v>
      </c>
      <c r="C50" s="61" t="s">
        <v>2023</v>
      </c>
      <c r="D50" s="35" t="s">
        <v>2490</v>
      </c>
      <c r="E50" s="45" t="s">
        <v>2271</v>
      </c>
      <c r="F50" s="45" t="s">
        <v>2491</v>
      </c>
      <c r="G50" s="45" t="s">
        <v>2588</v>
      </c>
      <c r="H50" s="57" t="s">
        <v>3606</v>
      </c>
    </row>
    <row r="51" spans="2:8" x14ac:dyDescent="0.25">
      <c r="B51" s="60">
        <v>204</v>
      </c>
      <c r="C51" s="61" t="s">
        <v>2029</v>
      </c>
      <c r="D51" s="35" t="s">
        <v>2490</v>
      </c>
      <c r="E51" s="45" t="s">
        <v>3246</v>
      </c>
      <c r="F51" s="45" t="s">
        <v>2496</v>
      </c>
      <c r="G51" s="45" t="s">
        <v>2500</v>
      </c>
      <c r="H51" s="57" t="s">
        <v>3607</v>
      </c>
    </row>
    <row r="52" spans="2:8" x14ac:dyDescent="0.25">
      <c r="B52" s="60">
        <v>217</v>
      </c>
      <c r="C52" s="61" t="s">
        <v>1992</v>
      </c>
      <c r="D52" s="35" t="s">
        <v>2508</v>
      </c>
      <c r="E52" s="45" t="s">
        <v>300</v>
      </c>
      <c r="F52" s="45" t="s">
        <v>2524</v>
      </c>
      <c r="G52" s="45" t="s">
        <v>2526</v>
      </c>
      <c r="H52" s="57" t="s">
        <v>3608</v>
      </c>
    </row>
    <row r="53" spans="2:8" x14ac:dyDescent="0.25">
      <c r="B53" s="60">
        <v>219</v>
      </c>
      <c r="C53" s="61" t="s">
        <v>1344</v>
      </c>
      <c r="D53" s="35" t="s">
        <v>2490</v>
      </c>
      <c r="E53" s="45" t="s">
        <v>3250</v>
      </c>
      <c r="F53" s="45" t="s">
        <v>2496</v>
      </c>
      <c r="G53" s="45" t="s">
        <v>2500</v>
      </c>
      <c r="H53" s="57" t="s">
        <v>3607</v>
      </c>
    </row>
    <row r="54" spans="2:8" x14ac:dyDescent="0.25">
      <c r="B54" s="60">
        <v>233</v>
      </c>
      <c r="C54" s="61" t="s">
        <v>1981</v>
      </c>
      <c r="D54" s="35" t="s">
        <v>2490</v>
      </c>
      <c r="E54" s="45" t="s">
        <v>1983</v>
      </c>
      <c r="F54" s="45" t="s">
        <v>2506</v>
      </c>
      <c r="G54" s="45" t="s">
        <v>2514</v>
      </c>
      <c r="H54" s="57" t="s">
        <v>3609</v>
      </c>
    </row>
    <row r="55" spans="2:8" x14ac:dyDescent="0.25">
      <c r="B55" s="60">
        <v>242</v>
      </c>
      <c r="C55" s="61" t="s">
        <v>1365</v>
      </c>
      <c r="D55" s="35" t="s">
        <v>2490</v>
      </c>
      <c r="E55" s="45" t="s">
        <v>1367</v>
      </c>
      <c r="F55" s="45" t="s">
        <v>3258</v>
      </c>
      <c r="G55" s="45" t="s">
        <v>3259</v>
      </c>
      <c r="H55" s="57" t="s">
        <v>3610</v>
      </c>
    </row>
    <row r="56" spans="2:8" x14ac:dyDescent="0.25">
      <c r="B56" s="60">
        <v>250</v>
      </c>
      <c r="C56" s="61" t="s">
        <v>1379</v>
      </c>
      <c r="D56" s="35" t="s">
        <v>2490</v>
      </c>
      <c r="E56" s="45" t="s">
        <v>1381</v>
      </c>
      <c r="F56" s="45" t="s">
        <v>2491</v>
      </c>
      <c r="G56" s="45" t="s">
        <v>2497</v>
      </c>
      <c r="H56" s="57" t="s">
        <v>3611</v>
      </c>
    </row>
    <row r="57" spans="2:8" x14ac:dyDescent="0.25">
      <c r="B57" s="60">
        <v>261</v>
      </c>
      <c r="C57" s="61" t="s">
        <v>1392</v>
      </c>
      <c r="D57" s="35" t="s">
        <v>2490</v>
      </c>
      <c r="E57" s="45" t="s">
        <v>1394</v>
      </c>
      <c r="F57" s="45" t="s">
        <v>2496</v>
      </c>
      <c r="G57" s="45" t="s">
        <v>2545</v>
      </c>
      <c r="H57" s="57" t="s">
        <v>3612</v>
      </c>
    </row>
    <row r="58" spans="2:8" x14ac:dyDescent="0.25">
      <c r="B58" s="60">
        <v>279</v>
      </c>
      <c r="C58" s="61" t="s">
        <v>2064</v>
      </c>
      <c r="D58" s="35" t="s">
        <v>2508</v>
      </c>
      <c r="E58" s="45" t="s">
        <v>1846</v>
      </c>
      <c r="F58" s="45" t="s">
        <v>3278</v>
      </c>
      <c r="G58" s="45" t="s">
        <v>2519</v>
      </c>
      <c r="H58" s="57" t="s">
        <v>3613</v>
      </c>
    </row>
    <row r="59" spans="2:8" x14ac:dyDescent="0.25">
      <c r="B59" s="60">
        <v>319</v>
      </c>
      <c r="C59" s="61" t="s">
        <v>1475</v>
      </c>
      <c r="D59" s="35" t="s">
        <v>2490</v>
      </c>
      <c r="E59" s="45" t="s">
        <v>1477</v>
      </c>
      <c r="F59" s="45" t="s">
        <v>3293</v>
      </c>
      <c r="G59" s="45" t="s">
        <v>3294</v>
      </c>
      <c r="H59" s="57" t="s">
        <v>3614</v>
      </c>
    </row>
    <row r="60" spans="2:8" x14ac:dyDescent="0.25">
      <c r="B60" s="60">
        <v>349</v>
      </c>
      <c r="C60" s="61" t="s">
        <v>1521</v>
      </c>
      <c r="D60" s="35" t="s">
        <v>2508</v>
      </c>
      <c r="E60" s="45" t="s">
        <v>3311</v>
      </c>
      <c r="F60" s="45" t="s">
        <v>2493</v>
      </c>
      <c r="G60" s="45" t="s">
        <v>2588</v>
      </c>
      <c r="H60" s="57" t="s">
        <v>3615</v>
      </c>
    </row>
    <row r="61" spans="2:8" x14ac:dyDescent="0.25">
      <c r="B61" s="60">
        <v>400</v>
      </c>
      <c r="C61" s="61" t="s">
        <v>1798</v>
      </c>
      <c r="D61" s="35" t="s">
        <v>2508</v>
      </c>
      <c r="E61" s="45" t="s">
        <v>303</v>
      </c>
      <c r="F61" s="45" t="s">
        <v>2493</v>
      </c>
      <c r="G61" s="45" t="s">
        <v>3328</v>
      </c>
      <c r="H61" s="57" t="s">
        <v>3616</v>
      </c>
    </row>
    <row r="62" spans="2:8" x14ac:dyDescent="0.25">
      <c r="B62" s="60">
        <v>407</v>
      </c>
      <c r="C62" s="61" t="s">
        <v>2055</v>
      </c>
      <c r="D62" s="35" t="s">
        <v>2508</v>
      </c>
      <c r="E62" s="45" t="s">
        <v>2102</v>
      </c>
      <c r="F62" s="45" t="s">
        <v>2614</v>
      </c>
      <c r="G62" s="45" t="s">
        <v>3333</v>
      </c>
      <c r="H62" s="57" t="s">
        <v>3617</v>
      </c>
    </row>
    <row r="63" spans="2:8" x14ac:dyDescent="0.25">
      <c r="B63" s="60">
        <v>462</v>
      </c>
      <c r="C63" s="61" t="s">
        <v>1277</v>
      </c>
      <c r="D63" s="35" t="s">
        <v>2490</v>
      </c>
      <c r="E63" s="45" t="s">
        <v>3365</v>
      </c>
      <c r="F63" s="45" t="s">
        <v>3366</v>
      </c>
      <c r="G63" s="45" t="s">
        <v>3367</v>
      </c>
      <c r="H63" s="57" t="s">
        <v>3618</v>
      </c>
    </row>
    <row r="64" spans="2:8" x14ac:dyDescent="0.25">
      <c r="B64" s="60">
        <v>477</v>
      </c>
      <c r="C64" s="61" t="s">
        <v>1029</v>
      </c>
      <c r="D64" s="35" t="s">
        <v>2490</v>
      </c>
      <c r="E64" s="45" t="s">
        <v>1031</v>
      </c>
      <c r="F64" s="45" t="s">
        <v>2803</v>
      </c>
      <c r="G64" s="45" t="s">
        <v>2514</v>
      </c>
      <c r="H64" s="57" t="s">
        <v>3619</v>
      </c>
    </row>
    <row r="65" spans="2:8" x14ac:dyDescent="0.25">
      <c r="B65" s="60">
        <v>488</v>
      </c>
      <c r="C65" s="61" t="s">
        <v>1713</v>
      </c>
      <c r="D65" s="35" t="s">
        <v>2508</v>
      </c>
      <c r="E65" s="45" t="s">
        <v>1715</v>
      </c>
      <c r="F65" s="45" t="s">
        <v>2619</v>
      </c>
      <c r="G65" s="45" t="s">
        <v>2545</v>
      </c>
      <c r="H65" s="57" t="s">
        <v>3620</v>
      </c>
    </row>
    <row r="66" spans="2:8" x14ac:dyDescent="0.25">
      <c r="B66" s="60">
        <v>489</v>
      </c>
      <c r="C66" s="61" t="s">
        <v>1716</v>
      </c>
      <c r="D66" s="35" t="s">
        <v>2508</v>
      </c>
      <c r="E66" s="45" t="s">
        <v>1715</v>
      </c>
      <c r="F66" s="45" t="s">
        <v>2619</v>
      </c>
      <c r="G66" s="45" t="s">
        <v>2690</v>
      </c>
      <c r="H66" s="57" t="s">
        <v>3571</v>
      </c>
    </row>
    <row r="67" spans="2:8" x14ac:dyDescent="0.25">
      <c r="B67" s="60">
        <v>513</v>
      </c>
      <c r="C67" s="61" t="s">
        <v>2000</v>
      </c>
      <c r="D67" s="35" t="s">
        <v>2508</v>
      </c>
      <c r="E67" s="45" t="s">
        <v>2002</v>
      </c>
      <c r="F67" s="45" t="s">
        <v>2491</v>
      </c>
      <c r="G67" s="45" t="s">
        <v>3389</v>
      </c>
      <c r="H67" s="57" t="s">
        <v>3621</v>
      </c>
    </row>
    <row r="68" spans="2:8" x14ac:dyDescent="0.25">
      <c r="B68" s="60">
        <v>567</v>
      </c>
      <c r="C68" s="61" t="s">
        <v>3137</v>
      </c>
      <c r="D68" s="35" t="s">
        <v>2490</v>
      </c>
      <c r="E68" s="45" t="s">
        <v>2105</v>
      </c>
      <c r="F68" s="45" t="s">
        <v>3403</v>
      </c>
      <c r="G68" s="45" t="s">
        <v>3404</v>
      </c>
      <c r="H68" s="57" t="s">
        <v>3622</v>
      </c>
    </row>
    <row r="69" spans="2:8" x14ac:dyDescent="0.25">
      <c r="B69" s="60">
        <v>569</v>
      </c>
      <c r="C69" s="61" t="s">
        <v>2422</v>
      </c>
      <c r="D69" s="35" t="s">
        <v>2490</v>
      </c>
      <c r="E69" s="45" t="s">
        <v>3405</v>
      </c>
      <c r="F69" s="45" t="s">
        <v>2491</v>
      </c>
      <c r="G69" s="45" t="s">
        <v>3310</v>
      </c>
      <c r="H69" s="57" t="s">
        <v>3623</v>
      </c>
    </row>
    <row r="70" spans="2:8" x14ac:dyDescent="0.25">
      <c r="B70" s="60">
        <v>570</v>
      </c>
      <c r="C70" s="61" t="s">
        <v>2434</v>
      </c>
      <c r="D70" s="35" t="s">
        <v>2508</v>
      </c>
      <c r="E70" s="45" t="s">
        <v>2227</v>
      </c>
      <c r="F70" s="45" t="s">
        <v>2491</v>
      </c>
      <c r="G70" s="45" t="s">
        <v>3406</v>
      </c>
      <c r="H70" s="57" t="s">
        <v>3624</v>
      </c>
    </row>
    <row r="71" spans="2:8" x14ac:dyDescent="0.25">
      <c r="B71" s="60">
        <v>576</v>
      </c>
      <c r="C71" s="61" t="s">
        <v>2988</v>
      </c>
      <c r="D71" s="35" t="s">
        <v>2490</v>
      </c>
      <c r="E71" s="45" t="s">
        <v>3031</v>
      </c>
      <c r="F71" s="45" t="s">
        <v>2771</v>
      </c>
      <c r="G71" s="45" t="s">
        <v>2520</v>
      </c>
      <c r="H71" s="57" t="s">
        <v>3625</v>
      </c>
    </row>
    <row r="72" spans="2:8" x14ac:dyDescent="0.25">
      <c r="B72" s="60">
        <v>612</v>
      </c>
      <c r="C72" s="61" t="s">
        <v>3000</v>
      </c>
      <c r="D72" s="35" t="s">
        <v>2490</v>
      </c>
      <c r="E72" s="45" t="s">
        <v>1270</v>
      </c>
      <c r="F72" s="45" t="s">
        <v>2506</v>
      </c>
      <c r="G72" s="45" t="s">
        <v>3426</v>
      </c>
      <c r="H72" s="57" t="s">
        <v>3626</v>
      </c>
    </row>
    <row r="73" spans="2:8" x14ac:dyDescent="0.25">
      <c r="B73" s="60">
        <v>614</v>
      </c>
      <c r="C73" s="61" t="s">
        <v>3001</v>
      </c>
      <c r="D73" s="35" t="s">
        <v>2490</v>
      </c>
      <c r="E73" s="45" t="s">
        <v>2078</v>
      </c>
      <c r="F73" s="45" t="s">
        <v>2506</v>
      </c>
      <c r="G73" s="45" t="s">
        <v>3426</v>
      </c>
      <c r="H73" s="57" t="s">
        <v>3626</v>
      </c>
    </row>
    <row r="74" spans="2:8" x14ac:dyDescent="0.25">
      <c r="B74" s="60">
        <v>616</v>
      </c>
      <c r="C74" s="61" t="s">
        <v>3003</v>
      </c>
      <c r="D74" s="35" t="s">
        <v>2508</v>
      </c>
      <c r="E74" s="45" t="s">
        <v>3041</v>
      </c>
      <c r="F74" s="45" t="s">
        <v>2506</v>
      </c>
      <c r="G74" s="45" t="s">
        <v>3427</v>
      </c>
      <c r="H74" s="57" t="s">
        <v>3627</v>
      </c>
    </row>
    <row r="75" spans="2:8" x14ac:dyDescent="0.25">
      <c r="B75" s="60">
        <v>617</v>
      </c>
      <c r="C75" s="61" t="s">
        <v>3141</v>
      </c>
      <c r="D75" s="35" t="s">
        <v>2490</v>
      </c>
      <c r="E75" s="45" t="s">
        <v>3428</v>
      </c>
      <c r="F75" s="45" t="s">
        <v>2506</v>
      </c>
      <c r="G75" s="45" t="s">
        <v>3429</v>
      </c>
      <c r="H75" s="57" t="s">
        <v>3628</v>
      </c>
    </row>
    <row r="76" spans="2:8" x14ac:dyDescent="0.25">
      <c r="B76" s="60">
        <v>685</v>
      </c>
      <c r="C76" s="61" t="s">
        <v>1539</v>
      </c>
      <c r="D76" s="35" t="s">
        <v>2490</v>
      </c>
      <c r="E76" s="45" t="s">
        <v>1538</v>
      </c>
      <c r="F76" s="45" t="s">
        <v>2496</v>
      </c>
      <c r="G76" s="45" t="s">
        <v>2500</v>
      </c>
      <c r="H76" s="57" t="s">
        <v>3607</v>
      </c>
    </row>
    <row r="77" spans="2:8" x14ac:dyDescent="0.25">
      <c r="B77" s="59">
        <v>18</v>
      </c>
      <c r="C77" s="61" t="s">
        <v>45</v>
      </c>
      <c r="D77" s="35" t="s">
        <v>2490</v>
      </c>
      <c r="E77" s="62" t="s">
        <v>3459</v>
      </c>
      <c r="F77" s="45" t="s">
        <v>2496</v>
      </c>
      <c r="G77" s="45" t="s">
        <v>2500</v>
      </c>
      <c r="H77" s="57" t="s">
        <v>3607</v>
      </c>
    </row>
    <row r="78" spans="2:8" x14ac:dyDescent="0.25">
      <c r="B78" s="59">
        <v>29</v>
      </c>
      <c r="C78" s="61" t="s">
        <v>1817</v>
      </c>
      <c r="D78" s="35" t="s">
        <v>2508</v>
      </c>
      <c r="E78" s="62" t="s">
        <v>1819</v>
      </c>
      <c r="F78" s="45" t="s">
        <v>2509</v>
      </c>
      <c r="G78" s="45" t="s">
        <v>3463</v>
      </c>
      <c r="H78" s="57" t="s">
        <v>3629</v>
      </c>
    </row>
    <row r="79" spans="2:8" x14ac:dyDescent="0.25">
      <c r="B79" s="59">
        <v>114</v>
      </c>
      <c r="C79" s="61" t="s">
        <v>1249</v>
      </c>
      <c r="D79" s="35" t="s">
        <v>2490</v>
      </c>
      <c r="E79" s="62" t="s">
        <v>1247</v>
      </c>
      <c r="F79" s="45" t="s">
        <v>2496</v>
      </c>
      <c r="G79" s="45" t="s">
        <v>2613</v>
      </c>
      <c r="H79" s="57" t="s">
        <v>3630</v>
      </c>
    </row>
    <row r="80" spans="2:8" x14ac:dyDescent="0.25">
      <c r="B80" s="59">
        <v>164</v>
      </c>
      <c r="C80" s="61" t="s">
        <v>1287</v>
      </c>
      <c r="D80" s="35" t="s">
        <v>2490</v>
      </c>
      <c r="E80" s="62" t="s">
        <v>3465</v>
      </c>
      <c r="F80" s="45" t="s">
        <v>2506</v>
      </c>
      <c r="G80" s="45" t="s">
        <v>3466</v>
      </c>
      <c r="H80" s="57" t="s">
        <v>3631</v>
      </c>
    </row>
    <row r="81" spans="2:8" x14ac:dyDescent="0.25">
      <c r="B81" s="59">
        <v>247</v>
      </c>
      <c r="C81" s="61" t="s">
        <v>1374</v>
      </c>
      <c r="D81" s="35" t="s">
        <v>2490</v>
      </c>
      <c r="E81" s="62" t="s">
        <v>1376</v>
      </c>
      <c r="F81" s="45" t="s">
        <v>3317</v>
      </c>
      <c r="G81" s="45" t="s">
        <v>3476</v>
      </c>
      <c r="H81" s="57" t="s">
        <v>3632</v>
      </c>
    </row>
    <row r="82" spans="2:8" x14ac:dyDescent="0.25">
      <c r="B82" s="59">
        <v>371</v>
      </c>
      <c r="C82" s="61" t="s">
        <v>2036</v>
      </c>
      <c r="D82" s="35" t="s">
        <v>2490</v>
      </c>
      <c r="E82" s="62" t="s">
        <v>2081</v>
      </c>
      <c r="F82" s="45" t="s">
        <v>3480</v>
      </c>
      <c r="G82" s="45" t="s">
        <v>2520</v>
      </c>
      <c r="H82" s="57" t="s">
        <v>3633</v>
      </c>
    </row>
    <row r="83" spans="2:8" x14ac:dyDescent="0.25">
      <c r="B83" s="59">
        <v>515</v>
      </c>
      <c r="C83" s="61" t="s">
        <v>1755</v>
      </c>
      <c r="D83" s="35" t="s">
        <v>2490</v>
      </c>
      <c r="E83" s="62" t="s">
        <v>2928</v>
      </c>
      <c r="F83" s="45" t="s">
        <v>2496</v>
      </c>
      <c r="G83" s="45" t="s">
        <v>2553</v>
      </c>
      <c r="H83" s="57" t="s">
        <v>3634</v>
      </c>
    </row>
    <row r="84" spans="2:8" x14ac:dyDescent="0.25">
      <c r="B84" s="59">
        <v>516</v>
      </c>
      <c r="C84" s="61" t="s">
        <v>2048</v>
      </c>
      <c r="D84" s="35" t="s">
        <v>2490</v>
      </c>
      <c r="E84" s="62" t="s">
        <v>2284</v>
      </c>
      <c r="F84" s="45" t="s">
        <v>2619</v>
      </c>
      <c r="G84" s="45" t="s">
        <v>3491</v>
      </c>
      <c r="H84" s="57" t="s">
        <v>3635</v>
      </c>
    </row>
    <row r="85" spans="2:8" x14ac:dyDescent="0.25">
      <c r="B85" s="59">
        <v>565</v>
      </c>
      <c r="C85" s="61" t="s">
        <v>2985</v>
      </c>
      <c r="D85" s="35" t="s">
        <v>2490</v>
      </c>
      <c r="E85" s="62" t="s">
        <v>3028</v>
      </c>
      <c r="F85" s="45" t="s">
        <v>3408</v>
      </c>
      <c r="G85" s="45" t="s">
        <v>3517</v>
      </c>
      <c r="H85" s="57" t="s">
        <v>3636</v>
      </c>
    </row>
    <row r="86" spans="2:8" x14ac:dyDescent="0.25">
      <c r="B86" s="59">
        <v>571</v>
      </c>
      <c r="C86" s="61" t="s">
        <v>2987</v>
      </c>
      <c r="D86" s="35" t="s">
        <v>2508</v>
      </c>
      <c r="E86" s="62" t="s">
        <v>3030</v>
      </c>
      <c r="F86" s="45" t="s">
        <v>3408</v>
      </c>
      <c r="G86" s="45" t="s">
        <v>2889</v>
      </c>
      <c r="H86" s="57" t="s">
        <v>3637</v>
      </c>
    </row>
    <row r="87" spans="2:8" x14ac:dyDescent="0.25">
      <c r="B87" s="59">
        <v>575</v>
      </c>
      <c r="C87" s="61" t="s">
        <v>2450</v>
      </c>
      <c r="D87" s="35" t="s">
        <v>2490</v>
      </c>
      <c r="E87" s="62" t="s">
        <v>2770</v>
      </c>
      <c r="F87" s="45" t="s">
        <v>2771</v>
      </c>
      <c r="G87" s="45" t="s">
        <v>3519</v>
      </c>
      <c r="H87" s="57" t="s">
        <v>3638</v>
      </c>
    </row>
    <row r="88" spans="2:8" x14ac:dyDescent="0.25">
      <c r="B88" s="59">
        <v>580</v>
      </c>
      <c r="C88" s="61" t="s">
        <v>2980</v>
      </c>
      <c r="D88" s="35" t="s">
        <v>2490</v>
      </c>
      <c r="E88" s="62" t="s">
        <v>3521</v>
      </c>
      <c r="F88" s="45" t="s">
        <v>2506</v>
      </c>
      <c r="G88" s="45" t="s">
        <v>3516</v>
      </c>
      <c r="H88" s="57" t="s">
        <v>3639</v>
      </c>
    </row>
    <row r="89" spans="2:8" x14ac:dyDescent="0.25">
      <c r="B89" s="59">
        <v>609</v>
      </c>
      <c r="C89" s="61" t="s">
        <v>2998</v>
      </c>
      <c r="D89" s="35" t="s">
        <v>2508</v>
      </c>
      <c r="E89" s="62" t="s">
        <v>1260</v>
      </c>
      <c r="F89" s="45" t="s">
        <v>2506</v>
      </c>
      <c r="G89" s="45" t="s">
        <v>3414</v>
      </c>
      <c r="H89" s="57" t="s">
        <v>3640</v>
      </c>
    </row>
    <row r="90" spans="2:8" x14ac:dyDescent="0.25">
      <c r="B90" s="59">
        <v>610</v>
      </c>
      <c r="C90" s="61" t="s">
        <v>2999</v>
      </c>
      <c r="D90" s="35" t="s">
        <v>2508</v>
      </c>
      <c r="E90" s="62" t="s">
        <v>1260</v>
      </c>
      <c r="F90" s="45" t="s">
        <v>2506</v>
      </c>
      <c r="G90" s="45" t="s">
        <v>3532</v>
      </c>
      <c r="H90" s="57" t="s">
        <v>3641</v>
      </c>
    </row>
    <row r="91" spans="2:8" x14ac:dyDescent="0.25">
      <c r="B91" s="59">
        <v>611</v>
      </c>
      <c r="C91" s="61" t="s">
        <v>2430</v>
      </c>
      <c r="D91" s="35" t="s">
        <v>2508</v>
      </c>
      <c r="E91" s="62" t="s">
        <v>1260</v>
      </c>
      <c r="F91" s="45" t="s">
        <v>2506</v>
      </c>
      <c r="G91" s="45" t="s">
        <v>3409</v>
      </c>
      <c r="H91" s="57" t="s">
        <v>3642</v>
      </c>
    </row>
    <row r="92" spans="2:8" x14ac:dyDescent="0.25">
      <c r="B92" s="59">
        <v>615</v>
      </c>
      <c r="C92" s="61" t="s">
        <v>3002</v>
      </c>
      <c r="D92" s="35" t="s">
        <v>2490</v>
      </c>
      <c r="E92" s="62" t="s">
        <v>1346</v>
      </c>
      <c r="F92" s="45" t="s">
        <v>2506</v>
      </c>
      <c r="G92" s="45" t="s">
        <v>3426</v>
      </c>
      <c r="H92" s="57" t="s">
        <v>3626</v>
      </c>
    </row>
    <row r="93" spans="2:8" x14ac:dyDescent="0.25">
      <c r="B93" s="59">
        <v>719</v>
      </c>
      <c r="C93" s="61" t="s">
        <v>3132</v>
      </c>
      <c r="D93" s="35" t="s">
        <v>2490</v>
      </c>
      <c r="E93" s="62" t="s">
        <v>11</v>
      </c>
      <c r="F93" s="45" t="s">
        <v>2614</v>
      </c>
      <c r="G93" s="45" t="s">
        <v>2889</v>
      </c>
      <c r="H93" s="57" t="s">
        <v>3643</v>
      </c>
    </row>
  </sheetData>
  <conditionalFormatting sqref="B3:B93">
    <cfRule type="duplicateValues" dxfId="0" priority="15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468"/>
  <sheetViews>
    <sheetView workbookViewId="0">
      <selection activeCell="M7" sqref="M7"/>
    </sheetView>
  </sheetViews>
  <sheetFormatPr baseColWidth="10" defaultRowHeight="15" x14ac:dyDescent="0.25"/>
  <sheetData>
    <row r="1" spans="1:5" x14ac:dyDescent="0.25">
      <c r="A1" s="36"/>
      <c r="B1" s="37"/>
      <c r="C1" s="33"/>
      <c r="D1" s="25"/>
    </row>
    <row r="2" spans="1:5" x14ac:dyDescent="0.25">
      <c r="A2" s="36">
        <v>2</v>
      </c>
      <c r="B2" s="37" t="s">
        <v>8</v>
      </c>
      <c r="C2" s="33" t="s">
        <v>7</v>
      </c>
      <c r="D2" s="25">
        <v>10</v>
      </c>
      <c r="E2" t="e">
        <f>VLOOKUP($A2,#REF!,1,0)</f>
        <v>#REF!</v>
      </c>
    </row>
    <row r="3" spans="1:5" x14ac:dyDescent="0.25">
      <c r="A3" s="36">
        <v>498</v>
      </c>
      <c r="B3" s="37" t="s">
        <v>1856</v>
      </c>
      <c r="C3" s="33" t="s">
        <v>1855</v>
      </c>
      <c r="D3" s="25">
        <v>122</v>
      </c>
      <c r="E3" s="33" t="e">
        <f>VLOOKUP($A3,#REF!,1,0)</f>
        <v>#REF!</v>
      </c>
    </row>
    <row r="4" spans="1:5" hidden="1" x14ac:dyDescent="0.25">
      <c r="A4" s="36" t="s">
        <v>12</v>
      </c>
      <c r="B4" s="37" t="s">
        <v>14</v>
      </c>
      <c r="C4" s="33" t="s">
        <v>13</v>
      </c>
      <c r="D4" s="25">
        <v>195</v>
      </c>
      <c r="E4" s="33" t="e">
        <f>VLOOKUP($A4,#REF!,1,0)</f>
        <v>#REF!</v>
      </c>
    </row>
    <row r="5" spans="1:5" hidden="1" x14ac:dyDescent="0.25">
      <c r="A5" s="36" t="s">
        <v>30</v>
      </c>
      <c r="B5" s="37" t="s">
        <v>29</v>
      </c>
      <c r="C5" s="33" t="s">
        <v>31</v>
      </c>
      <c r="D5" s="25">
        <v>71</v>
      </c>
      <c r="E5" s="33" t="e">
        <f>VLOOKUP($A5,#REF!,1,0)</f>
        <v>#REF!</v>
      </c>
    </row>
    <row r="6" spans="1:5" hidden="1" x14ac:dyDescent="0.25">
      <c r="A6" s="36" t="s">
        <v>38</v>
      </c>
      <c r="B6" s="37" t="s">
        <v>40</v>
      </c>
      <c r="C6" s="33" t="s">
        <v>39</v>
      </c>
      <c r="D6" s="25">
        <v>64</v>
      </c>
      <c r="E6" s="33" t="e">
        <f>VLOOKUP($A6,#REF!,1,0)</f>
        <v>#REF!</v>
      </c>
    </row>
    <row r="7" spans="1:5" hidden="1" x14ac:dyDescent="0.25">
      <c r="A7" s="36" t="s">
        <v>41</v>
      </c>
      <c r="B7" s="37" t="s">
        <v>43</v>
      </c>
      <c r="C7" s="33" t="s">
        <v>42</v>
      </c>
      <c r="D7" s="25">
        <v>418</v>
      </c>
      <c r="E7" s="33" t="e">
        <f>VLOOKUP($A7,#REF!,1,0)</f>
        <v>#REF!</v>
      </c>
    </row>
    <row r="8" spans="1:5" hidden="1" x14ac:dyDescent="0.25">
      <c r="A8" s="36" t="s">
        <v>57</v>
      </c>
      <c r="B8" s="37" t="s">
        <v>59</v>
      </c>
      <c r="C8" s="33" t="s">
        <v>58</v>
      </c>
      <c r="D8" s="25">
        <v>20</v>
      </c>
      <c r="E8" s="33" t="e">
        <f>VLOOKUP($A8,#REF!,1,0)</f>
        <v>#REF!</v>
      </c>
    </row>
    <row r="9" spans="1:5" hidden="1" x14ac:dyDescent="0.25">
      <c r="A9" s="38" t="s">
        <v>60</v>
      </c>
      <c r="B9" s="37" t="s">
        <v>62</v>
      </c>
      <c r="C9" s="33" t="s">
        <v>63</v>
      </c>
      <c r="D9" s="25">
        <v>560</v>
      </c>
      <c r="E9" s="33" t="e">
        <f>VLOOKUP($A9,#REF!,1,0)</f>
        <v>#REF!</v>
      </c>
    </row>
    <row r="10" spans="1:5" hidden="1" x14ac:dyDescent="0.25">
      <c r="A10" s="38" t="s">
        <v>60</v>
      </c>
      <c r="B10" s="37" t="s">
        <v>62</v>
      </c>
      <c r="C10" s="33" t="s">
        <v>61</v>
      </c>
      <c r="D10" s="25">
        <v>8</v>
      </c>
      <c r="E10" s="33" t="e">
        <f>VLOOKUP($A10,#REF!,1,0)</f>
        <v>#REF!</v>
      </c>
    </row>
    <row r="11" spans="1:5" hidden="1" x14ac:dyDescent="0.25">
      <c r="A11" s="38" t="s">
        <v>70</v>
      </c>
      <c r="B11" s="37" t="s">
        <v>69</v>
      </c>
      <c r="C11" s="33" t="s">
        <v>72</v>
      </c>
      <c r="D11" s="25">
        <v>51</v>
      </c>
      <c r="E11" s="33" t="e">
        <f>VLOOKUP($A11,#REF!,1,0)</f>
        <v>#REF!</v>
      </c>
    </row>
    <row r="12" spans="1:5" hidden="1" x14ac:dyDescent="0.25">
      <c r="A12" s="36" t="s">
        <v>76</v>
      </c>
      <c r="B12" s="37" t="s">
        <v>78</v>
      </c>
      <c r="C12" s="33" t="s">
        <v>2114</v>
      </c>
      <c r="D12" s="25">
        <v>1</v>
      </c>
      <c r="E12" s="33" t="e">
        <f>VLOOKUP($A12,#REF!,1,0)</f>
        <v>#REF!</v>
      </c>
    </row>
    <row r="13" spans="1:5" hidden="1" x14ac:dyDescent="0.25">
      <c r="A13" s="38" t="s">
        <v>79</v>
      </c>
      <c r="B13" s="37" t="s">
        <v>81</v>
      </c>
      <c r="C13" s="33" t="s">
        <v>80</v>
      </c>
      <c r="D13" s="25">
        <v>289</v>
      </c>
      <c r="E13" s="33" t="e">
        <f>VLOOKUP($A13,#REF!,1,0)</f>
        <v>#REF!</v>
      </c>
    </row>
    <row r="14" spans="1:5" hidden="1" x14ac:dyDescent="0.25">
      <c r="A14" s="38" t="s">
        <v>85</v>
      </c>
      <c r="B14" s="37" t="s">
        <v>87</v>
      </c>
      <c r="C14" s="33" t="s">
        <v>86</v>
      </c>
      <c r="D14" s="25">
        <v>2</v>
      </c>
      <c r="E14" s="33" t="e">
        <f>VLOOKUP($A14,#REF!,1,0)</f>
        <v>#REF!</v>
      </c>
    </row>
    <row r="15" spans="1:5" hidden="1" x14ac:dyDescent="0.25">
      <c r="A15" s="36" t="s">
        <v>85</v>
      </c>
      <c r="B15" s="37" t="s">
        <v>87</v>
      </c>
      <c r="C15" s="33" t="s">
        <v>2404</v>
      </c>
      <c r="D15" s="25">
        <v>390</v>
      </c>
      <c r="E15" s="33" t="e">
        <f>VLOOKUP($A15,#REF!,1,0)</f>
        <v>#REF!</v>
      </c>
    </row>
    <row r="16" spans="1:5" hidden="1" x14ac:dyDescent="0.25">
      <c r="A16" s="38" t="s">
        <v>88</v>
      </c>
      <c r="B16" s="37" t="s">
        <v>87</v>
      </c>
      <c r="C16" s="33" t="s">
        <v>89</v>
      </c>
      <c r="D16" s="25">
        <v>119</v>
      </c>
      <c r="E16" s="33" t="e">
        <f>VLOOKUP($A16,#REF!,1,0)</f>
        <v>#REF!</v>
      </c>
    </row>
    <row r="17" spans="1:5" hidden="1" x14ac:dyDescent="0.25">
      <c r="A17" s="36" t="s">
        <v>90</v>
      </c>
      <c r="B17" s="37" t="s">
        <v>92</v>
      </c>
      <c r="C17" s="33" t="s">
        <v>91</v>
      </c>
      <c r="D17" s="25">
        <v>455</v>
      </c>
      <c r="E17" s="33" t="e">
        <f>VLOOKUP($A17,#REF!,1,0)</f>
        <v>#REF!</v>
      </c>
    </row>
    <row r="18" spans="1:5" hidden="1" x14ac:dyDescent="0.25">
      <c r="A18" s="36" t="s">
        <v>93</v>
      </c>
      <c r="B18" s="37" t="s">
        <v>95</v>
      </c>
      <c r="C18" s="33" t="s">
        <v>94</v>
      </c>
      <c r="D18" s="25">
        <v>315</v>
      </c>
      <c r="E18" s="33" t="e">
        <f>VLOOKUP($A18,#REF!,1,0)</f>
        <v>#REF!</v>
      </c>
    </row>
    <row r="19" spans="1:5" hidden="1" x14ac:dyDescent="0.25">
      <c r="A19" s="36" t="s">
        <v>96</v>
      </c>
      <c r="B19" s="37" t="s">
        <v>98</v>
      </c>
      <c r="C19" s="33" t="s">
        <v>97</v>
      </c>
      <c r="D19" s="25">
        <v>23</v>
      </c>
      <c r="E19" s="33" t="e">
        <f>VLOOKUP($A19,#REF!,1,0)</f>
        <v>#REF!</v>
      </c>
    </row>
    <row r="20" spans="1:5" hidden="1" x14ac:dyDescent="0.25">
      <c r="A20" s="38" t="s">
        <v>99</v>
      </c>
      <c r="B20" s="37" t="s">
        <v>101</v>
      </c>
      <c r="C20" s="33" t="s">
        <v>100</v>
      </c>
      <c r="D20" s="25">
        <v>19</v>
      </c>
      <c r="E20" s="33" t="e">
        <f>VLOOKUP($A20,#REF!,1,0)</f>
        <v>#REF!</v>
      </c>
    </row>
    <row r="21" spans="1:5" hidden="1" x14ac:dyDescent="0.25">
      <c r="A21" s="36" t="s">
        <v>111</v>
      </c>
      <c r="B21" s="37" t="s">
        <v>113</v>
      </c>
      <c r="C21" s="33" t="s">
        <v>112</v>
      </c>
      <c r="D21" s="25">
        <v>118</v>
      </c>
      <c r="E21" s="33" t="e">
        <f>VLOOKUP($A21,#REF!,1,0)</f>
        <v>#REF!</v>
      </c>
    </row>
    <row r="22" spans="1:5" hidden="1" x14ac:dyDescent="0.25">
      <c r="A22" s="38" t="s">
        <v>114</v>
      </c>
      <c r="B22" s="37" t="s">
        <v>113</v>
      </c>
      <c r="C22" s="33" t="s">
        <v>115</v>
      </c>
      <c r="D22" s="25">
        <v>985</v>
      </c>
      <c r="E22" s="33" t="e">
        <f>VLOOKUP($A22,#REF!,1,0)</f>
        <v>#REF!</v>
      </c>
    </row>
    <row r="23" spans="1:5" x14ac:dyDescent="0.25">
      <c r="A23" s="36" t="s">
        <v>116</v>
      </c>
      <c r="B23" s="37" t="s">
        <v>118</v>
      </c>
      <c r="C23" s="33" t="s">
        <v>117</v>
      </c>
      <c r="D23" s="25">
        <v>2</v>
      </c>
      <c r="E23" s="33" t="e">
        <f>VLOOKUP($A23,#REF!,1,0)</f>
        <v>#REF!</v>
      </c>
    </row>
    <row r="24" spans="1:5" hidden="1" x14ac:dyDescent="0.25">
      <c r="A24" s="36" t="s">
        <v>119</v>
      </c>
      <c r="B24" s="37" t="s">
        <v>118</v>
      </c>
      <c r="C24" s="33" t="s">
        <v>120</v>
      </c>
      <c r="D24" s="25">
        <v>99</v>
      </c>
      <c r="E24" s="33" t="e">
        <f>VLOOKUP($A24,#REF!,1,0)</f>
        <v>#REF!</v>
      </c>
    </row>
    <row r="25" spans="1:5" hidden="1" x14ac:dyDescent="0.25">
      <c r="A25" s="38" t="s">
        <v>121</v>
      </c>
      <c r="B25" s="37" t="s">
        <v>118</v>
      </c>
      <c r="C25" s="33" t="s">
        <v>123</v>
      </c>
      <c r="D25" s="25">
        <v>594</v>
      </c>
      <c r="E25" s="33" t="e">
        <f>VLOOKUP($A25,#REF!,1,0)</f>
        <v>#REF!</v>
      </c>
    </row>
    <row r="26" spans="1:5" hidden="1" x14ac:dyDescent="0.25">
      <c r="A26" s="38" t="s">
        <v>129</v>
      </c>
      <c r="B26" s="37" t="s">
        <v>131</v>
      </c>
      <c r="C26" s="33" t="s">
        <v>130</v>
      </c>
      <c r="D26" s="25">
        <v>10</v>
      </c>
      <c r="E26" s="33" t="e">
        <f>VLOOKUP($A26,#REF!,1,0)</f>
        <v>#REF!</v>
      </c>
    </row>
    <row r="27" spans="1:5" hidden="1" x14ac:dyDescent="0.25">
      <c r="A27" s="38" t="s">
        <v>129</v>
      </c>
      <c r="B27" s="37" t="s">
        <v>131</v>
      </c>
      <c r="C27" s="33" t="s">
        <v>132</v>
      </c>
      <c r="D27" s="25">
        <v>72</v>
      </c>
      <c r="E27" s="33" t="e">
        <f>VLOOKUP($A27,#REF!,1,0)</f>
        <v>#REF!</v>
      </c>
    </row>
    <row r="28" spans="1:5" hidden="1" x14ac:dyDescent="0.25">
      <c r="A28" s="36" t="s">
        <v>133</v>
      </c>
      <c r="B28" s="37" t="s">
        <v>135</v>
      </c>
      <c r="C28" s="33" t="s">
        <v>134</v>
      </c>
      <c r="D28" s="25">
        <v>91</v>
      </c>
      <c r="E28" s="33" t="e">
        <f>VLOOKUP($A28,#REF!,1,0)</f>
        <v>#REF!</v>
      </c>
    </row>
    <row r="29" spans="1:5" x14ac:dyDescent="0.25">
      <c r="A29" s="38" t="s">
        <v>141</v>
      </c>
      <c r="B29" s="37" t="s">
        <v>143</v>
      </c>
      <c r="C29" s="33" t="s">
        <v>142</v>
      </c>
      <c r="D29" s="25">
        <v>73</v>
      </c>
      <c r="E29" s="33" t="e">
        <f>VLOOKUP($A29,#REF!,1,0)</f>
        <v>#REF!</v>
      </c>
    </row>
    <row r="30" spans="1:5" x14ac:dyDescent="0.25">
      <c r="A30" s="38" t="s">
        <v>144</v>
      </c>
      <c r="B30" s="37" t="s">
        <v>143</v>
      </c>
      <c r="C30" s="33" t="s">
        <v>145</v>
      </c>
      <c r="D30" s="25">
        <v>55</v>
      </c>
      <c r="E30" s="33" t="e">
        <f>VLOOKUP($A30,#REF!,1,0)</f>
        <v>#REF!</v>
      </c>
    </row>
    <row r="31" spans="1:5" hidden="1" x14ac:dyDescent="0.25">
      <c r="A31" s="36" t="s">
        <v>146</v>
      </c>
      <c r="B31" s="37" t="s">
        <v>148</v>
      </c>
      <c r="C31" s="33" t="s">
        <v>149</v>
      </c>
      <c r="D31" s="25">
        <v>7312</v>
      </c>
      <c r="E31" s="33" t="e">
        <f>VLOOKUP($A31,#REF!,1,0)</f>
        <v>#REF!</v>
      </c>
    </row>
    <row r="32" spans="1:5" hidden="1" x14ac:dyDescent="0.25">
      <c r="A32" s="36" t="s">
        <v>150</v>
      </c>
      <c r="B32" s="37" t="s">
        <v>152</v>
      </c>
      <c r="C32" s="33" t="s">
        <v>151</v>
      </c>
      <c r="D32" s="25">
        <v>14</v>
      </c>
      <c r="E32" s="33" t="e">
        <f>VLOOKUP($A32,#REF!,1,0)</f>
        <v>#REF!</v>
      </c>
    </row>
    <row r="33" spans="1:5" hidden="1" x14ac:dyDescent="0.25">
      <c r="A33" s="36" t="s">
        <v>153</v>
      </c>
      <c r="B33" s="37" t="s">
        <v>155</v>
      </c>
      <c r="C33" s="33" t="s">
        <v>154</v>
      </c>
      <c r="D33" s="25">
        <v>1</v>
      </c>
      <c r="E33" s="33" t="e">
        <f>VLOOKUP($A33,#REF!,1,0)</f>
        <v>#REF!</v>
      </c>
    </row>
    <row r="34" spans="1:5" hidden="1" x14ac:dyDescent="0.25">
      <c r="A34" s="36" t="s">
        <v>156</v>
      </c>
      <c r="B34" s="37" t="s">
        <v>158</v>
      </c>
      <c r="C34" s="33" t="s">
        <v>2307</v>
      </c>
      <c r="D34" s="25">
        <v>169</v>
      </c>
      <c r="E34" s="33" t="e">
        <f>VLOOKUP($A34,#REF!,1,0)</f>
        <v>#REF!</v>
      </c>
    </row>
    <row r="35" spans="1:5" hidden="1" x14ac:dyDescent="0.25">
      <c r="A35" s="38" t="s">
        <v>159</v>
      </c>
      <c r="B35" s="37" t="s">
        <v>161</v>
      </c>
      <c r="C35" s="33" t="s">
        <v>160</v>
      </c>
      <c r="D35" s="25">
        <v>75</v>
      </c>
      <c r="E35" s="33" t="e">
        <f>VLOOKUP($A35,#REF!,1,0)</f>
        <v>#REF!</v>
      </c>
    </row>
    <row r="36" spans="1:5" hidden="1" x14ac:dyDescent="0.25">
      <c r="A36" s="36" t="s">
        <v>162</v>
      </c>
      <c r="B36" s="37" t="s">
        <v>161</v>
      </c>
      <c r="C36" s="33" t="s">
        <v>163</v>
      </c>
      <c r="D36" s="25">
        <v>713</v>
      </c>
      <c r="E36" s="33" t="e">
        <f>VLOOKUP($A36,#REF!,1,0)</f>
        <v>#REF!</v>
      </c>
    </row>
    <row r="37" spans="1:5" hidden="1" x14ac:dyDescent="0.25">
      <c r="A37" s="38" t="s">
        <v>167</v>
      </c>
      <c r="B37" s="37" t="s">
        <v>169</v>
      </c>
      <c r="C37" s="33" t="s">
        <v>168</v>
      </c>
      <c r="D37" s="25">
        <v>35</v>
      </c>
      <c r="E37" s="33" t="e">
        <f>VLOOKUP($A37,#REF!,1,0)</f>
        <v>#REF!</v>
      </c>
    </row>
    <row r="38" spans="1:5" hidden="1" x14ac:dyDescent="0.25">
      <c r="A38" s="38" t="s">
        <v>173</v>
      </c>
      <c r="B38" s="37" t="s">
        <v>175</v>
      </c>
      <c r="C38" s="33" t="s">
        <v>174</v>
      </c>
      <c r="D38" s="25">
        <v>209</v>
      </c>
      <c r="E38" s="33" t="e">
        <f>VLOOKUP($A38,#REF!,1,0)</f>
        <v>#REF!</v>
      </c>
    </row>
    <row r="39" spans="1:5" hidden="1" x14ac:dyDescent="0.25">
      <c r="A39" s="36" t="s">
        <v>176</v>
      </c>
      <c r="B39" s="37" t="s">
        <v>178</v>
      </c>
      <c r="C39" s="33" t="s">
        <v>2311</v>
      </c>
      <c r="D39" s="25">
        <v>226</v>
      </c>
      <c r="E39" s="33" t="e">
        <f>VLOOKUP($A39,#REF!,1,0)</f>
        <v>#REF!</v>
      </c>
    </row>
    <row r="40" spans="1:5" hidden="1" x14ac:dyDescent="0.25">
      <c r="A40" s="36" t="s">
        <v>179</v>
      </c>
      <c r="B40" s="37" t="s">
        <v>181</v>
      </c>
      <c r="C40" s="33" t="s">
        <v>180</v>
      </c>
      <c r="D40" s="25">
        <v>57</v>
      </c>
      <c r="E40" s="33" t="e">
        <f>VLOOKUP($A40,#REF!,1,0)</f>
        <v>#REF!</v>
      </c>
    </row>
    <row r="41" spans="1:5" hidden="1" x14ac:dyDescent="0.25">
      <c r="A41" s="36" t="s">
        <v>182</v>
      </c>
      <c r="B41" s="37" t="s">
        <v>184</v>
      </c>
      <c r="C41" s="33" t="s">
        <v>183</v>
      </c>
      <c r="D41" s="25">
        <v>1</v>
      </c>
      <c r="E41" s="33" t="e">
        <f>VLOOKUP($A41,#REF!,1,0)</f>
        <v>#REF!</v>
      </c>
    </row>
    <row r="42" spans="1:5" hidden="1" x14ac:dyDescent="0.25">
      <c r="A42" s="36" t="s">
        <v>185</v>
      </c>
      <c r="B42" s="37" t="s">
        <v>187</v>
      </c>
      <c r="C42" s="33" t="s">
        <v>186</v>
      </c>
      <c r="D42" s="25">
        <v>2620</v>
      </c>
      <c r="E42" s="33" t="e">
        <f>VLOOKUP($A42,#REF!,1,0)</f>
        <v>#REF!</v>
      </c>
    </row>
    <row r="43" spans="1:5" hidden="1" x14ac:dyDescent="0.25">
      <c r="A43" s="36" t="s">
        <v>188</v>
      </c>
      <c r="B43" s="37" t="s">
        <v>190</v>
      </c>
      <c r="C43" s="33" t="s">
        <v>191</v>
      </c>
      <c r="D43" s="25">
        <v>296</v>
      </c>
      <c r="E43" s="33" t="e">
        <f>VLOOKUP($A43,#REF!,1,0)</f>
        <v>#REF!</v>
      </c>
    </row>
    <row r="44" spans="1:5" hidden="1" x14ac:dyDescent="0.25">
      <c r="A44" s="36" t="s">
        <v>195</v>
      </c>
      <c r="B44" s="37" t="s">
        <v>197</v>
      </c>
      <c r="C44" s="33" t="s">
        <v>196</v>
      </c>
      <c r="D44" s="25">
        <v>6</v>
      </c>
      <c r="E44" s="33" t="e">
        <f>VLOOKUP($A44,#REF!,1,0)</f>
        <v>#REF!</v>
      </c>
    </row>
    <row r="45" spans="1:5" hidden="1" x14ac:dyDescent="0.25">
      <c r="A45" s="36" t="s">
        <v>201</v>
      </c>
      <c r="B45" s="37" t="s">
        <v>203</v>
      </c>
      <c r="C45" s="33" t="s">
        <v>204</v>
      </c>
      <c r="D45" s="25">
        <v>475</v>
      </c>
      <c r="E45" s="33" t="e">
        <f>VLOOKUP($A45,#REF!,1,0)</f>
        <v>#REF!</v>
      </c>
    </row>
    <row r="46" spans="1:5" hidden="1" x14ac:dyDescent="0.25">
      <c r="A46" s="36" t="s">
        <v>208</v>
      </c>
      <c r="B46" s="37" t="s">
        <v>210</v>
      </c>
      <c r="C46" s="33" t="s">
        <v>209</v>
      </c>
      <c r="D46" s="25">
        <v>172</v>
      </c>
      <c r="E46" s="33" t="e">
        <f>VLOOKUP($A46,#REF!,1,0)</f>
        <v>#REF!</v>
      </c>
    </row>
    <row r="47" spans="1:5" hidden="1" x14ac:dyDescent="0.25">
      <c r="A47" s="36" t="s">
        <v>216</v>
      </c>
      <c r="B47" s="37" t="s">
        <v>218</v>
      </c>
      <c r="C47" s="33" t="s">
        <v>219</v>
      </c>
      <c r="D47" s="25">
        <v>476</v>
      </c>
      <c r="E47" s="33" t="e">
        <f>VLOOKUP($A47,#REF!,1,0)</f>
        <v>#REF!</v>
      </c>
    </row>
    <row r="48" spans="1:5" hidden="1" x14ac:dyDescent="0.25">
      <c r="A48" s="36" t="s">
        <v>223</v>
      </c>
      <c r="B48" s="37" t="s">
        <v>225</v>
      </c>
      <c r="C48" s="33" t="s">
        <v>224</v>
      </c>
      <c r="D48" s="25">
        <v>4</v>
      </c>
      <c r="E48" s="33" t="e">
        <f>VLOOKUP($A48,#REF!,1,0)</f>
        <v>#REF!</v>
      </c>
    </row>
    <row r="49" spans="1:5" hidden="1" x14ac:dyDescent="0.25">
      <c r="A49" s="36" t="s">
        <v>226</v>
      </c>
      <c r="B49" s="37" t="s">
        <v>228</v>
      </c>
      <c r="C49" s="33" t="s">
        <v>229</v>
      </c>
      <c r="D49" s="25">
        <v>344</v>
      </c>
      <c r="E49" s="33" t="e">
        <f>VLOOKUP($A49,#REF!,1,0)</f>
        <v>#REF!</v>
      </c>
    </row>
    <row r="50" spans="1:5" hidden="1" x14ac:dyDescent="0.25">
      <c r="A50" s="36" t="s">
        <v>230</v>
      </c>
      <c r="B50" s="37" t="s">
        <v>228</v>
      </c>
      <c r="C50" s="33" t="s">
        <v>232</v>
      </c>
      <c r="D50" s="25">
        <v>775</v>
      </c>
      <c r="E50" s="33" t="e">
        <f>VLOOKUP($A50,#REF!,1,0)</f>
        <v>#REF!</v>
      </c>
    </row>
    <row r="51" spans="1:5" hidden="1" x14ac:dyDescent="0.25">
      <c r="A51" s="36" t="s">
        <v>233</v>
      </c>
      <c r="B51" s="37" t="s">
        <v>235</v>
      </c>
      <c r="C51" s="33" t="s">
        <v>234</v>
      </c>
      <c r="D51" s="25">
        <v>336</v>
      </c>
      <c r="E51" s="33" t="e">
        <f>VLOOKUP($A51,#REF!,1,0)</f>
        <v>#REF!</v>
      </c>
    </row>
    <row r="52" spans="1:5" hidden="1" x14ac:dyDescent="0.25">
      <c r="A52" s="36" t="s">
        <v>236</v>
      </c>
      <c r="B52" s="37" t="s">
        <v>238</v>
      </c>
      <c r="C52" s="33" t="s">
        <v>237</v>
      </c>
      <c r="D52" s="25">
        <v>18</v>
      </c>
      <c r="E52" s="33" t="e">
        <f>VLOOKUP($A52,#REF!,1,0)</f>
        <v>#REF!</v>
      </c>
    </row>
    <row r="53" spans="1:5" hidden="1" x14ac:dyDescent="0.25">
      <c r="A53" s="38" t="s">
        <v>239</v>
      </c>
      <c r="B53" s="37" t="s">
        <v>241</v>
      </c>
      <c r="C53" s="33" t="s">
        <v>240</v>
      </c>
      <c r="D53" s="25">
        <v>166</v>
      </c>
      <c r="E53" s="33" t="e">
        <f>VLOOKUP($A53,#REF!,1,0)</f>
        <v>#REF!</v>
      </c>
    </row>
    <row r="54" spans="1:5" hidden="1" x14ac:dyDescent="0.25">
      <c r="A54" s="38" t="s">
        <v>248</v>
      </c>
      <c r="B54" s="37" t="s">
        <v>250</v>
      </c>
      <c r="C54" s="33" t="s">
        <v>251</v>
      </c>
      <c r="D54" s="25">
        <v>453</v>
      </c>
      <c r="E54" s="33" t="e">
        <f>VLOOKUP($A54,#REF!,1,0)</f>
        <v>#REF!</v>
      </c>
    </row>
    <row r="55" spans="1:5" hidden="1" x14ac:dyDescent="0.25">
      <c r="A55" s="36" t="s">
        <v>252</v>
      </c>
      <c r="B55" s="37" t="s">
        <v>254</v>
      </c>
      <c r="C55" s="33" t="s">
        <v>253</v>
      </c>
      <c r="D55" s="25">
        <v>1</v>
      </c>
      <c r="E55" s="33" t="e">
        <f>VLOOKUP($A55,#REF!,1,0)</f>
        <v>#REF!</v>
      </c>
    </row>
    <row r="56" spans="1:5" hidden="1" x14ac:dyDescent="0.25">
      <c r="A56" s="36" t="s">
        <v>255</v>
      </c>
      <c r="B56" s="37" t="s">
        <v>257</v>
      </c>
      <c r="C56" s="33" t="s">
        <v>256</v>
      </c>
      <c r="D56" s="25">
        <v>6</v>
      </c>
      <c r="E56" s="33" t="e">
        <f>VLOOKUP($A56,#REF!,1,0)</f>
        <v>#REF!</v>
      </c>
    </row>
    <row r="57" spans="1:5" hidden="1" x14ac:dyDescent="0.25">
      <c r="A57" s="38" t="s">
        <v>258</v>
      </c>
      <c r="B57" s="37" t="s">
        <v>260</v>
      </c>
      <c r="C57" s="33" t="s">
        <v>259</v>
      </c>
      <c r="D57" s="25">
        <v>316</v>
      </c>
      <c r="E57" s="33" t="e">
        <f>VLOOKUP($A57,#REF!,1,0)</f>
        <v>#REF!</v>
      </c>
    </row>
    <row r="58" spans="1:5" hidden="1" x14ac:dyDescent="0.25">
      <c r="A58" s="36" t="s">
        <v>261</v>
      </c>
      <c r="B58" s="37" t="s">
        <v>263</v>
      </c>
      <c r="C58" s="33" t="s">
        <v>262</v>
      </c>
      <c r="D58" s="25">
        <v>229</v>
      </c>
      <c r="E58" s="33" t="e">
        <f>VLOOKUP($A58,#REF!,1,0)</f>
        <v>#REF!</v>
      </c>
    </row>
    <row r="59" spans="1:5" hidden="1" x14ac:dyDescent="0.25">
      <c r="A59" s="36" t="s">
        <v>264</v>
      </c>
      <c r="B59" s="37" t="s">
        <v>266</v>
      </c>
      <c r="C59" s="33" t="s">
        <v>265</v>
      </c>
      <c r="D59" s="25">
        <v>2</v>
      </c>
      <c r="E59" s="33" t="e">
        <f>VLOOKUP($A59,#REF!,1,0)</f>
        <v>#REF!</v>
      </c>
    </row>
    <row r="60" spans="1:5" hidden="1" x14ac:dyDescent="0.25">
      <c r="A60" s="36" t="s">
        <v>267</v>
      </c>
      <c r="B60" s="37" t="s">
        <v>269</v>
      </c>
      <c r="C60" s="33" t="s">
        <v>268</v>
      </c>
      <c r="D60" s="25">
        <v>322</v>
      </c>
      <c r="E60" s="33" t="e">
        <f>VLOOKUP($A60,#REF!,1,0)</f>
        <v>#REF!</v>
      </c>
    </row>
    <row r="61" spans="1:5" hidden="1" x14ac:dyDescent="0.25">
      <c r="A61" s="36" t="s">
        <v>273</v>
      </c>
      <c r="B61" s="37" t="s">
        <v>275</v>
      </c>
      <c r="C61" s="33" t="s">
        <v>276</v>
      </c>
      <c r="D61" s="25">
        <v>3</v>
      </c>
      <c r="E61" s="33" t="e">
        <f>VLOOKUP($A61,#REF!,1,0)</f>
        <v>#REF!</v>
      </c>
    </row>
    <row r="62" spans="1:5" x14ac:dyDescent="0.25">
      <c r="A62" s="36" t="s">
        <v>283</v>
      </c>
      <c r="B62" s="37" t="s">
        <v>2374</v>
      </c>
      <c r="C62" s="33" t="s">
        <v>284</v>
      </c>
      <c r="D62" s="25">
        <v>1</v>
      </c>
      <c r="E62" s="33" t="e">
        <f>VLOOKUP($A62,#REF!,1,0)</f>
        <v>#REF!</v>
      </c>
    </row>
    <row r="63" spans="1:5" x14ac:dyDescent="0.25">
      <c r="A63" s="36" t="s">
        <v>285</v>
      </c>
      <c r="B63" s="37" t="s">
        <v>2374</v>
      </c>
      <c r="C63" s="33" t="s">
        <v>286</v>
      </c>
      <c r="D63" s="25">
        <v>1</v>
      </c>
      <c r="E63" s="33" t="e">
        <f>VLOOKUP($A63,#REF!,1,0)</f>
        <v>#REF!</v>
      </c>
    </row>
    <row r="64" spans="1:5" hidden="1" x14ac:dyDescent="0.25">
      <c r="A64" s="38" t="s">
        <v>288</v>
      </c>
      <c r="B64" s="37" t="s">
        <v>290</v>
      </c>
      <c r="C64" s="33" t="s">
        <v>291</v>
      </c>
      <c r="D64" s="25">
        <v>920</v>
      </c>
      <c r="E64" s="33" t="e">
        <f>VLOOKUP($A64,#REF!,1,0)</f>
        <v>#REF!</v>
      </c>
    </row>
    <row r="65" spans="1:5" x14ac:dyDescent="0.25">
      <c r="A65" s="36" t="s">
        <v>292</v>
      </c>
      <c r="B65" s="37" t="s">
        <v>2374</v>
      </c>
      <c r="C65" s="33" t="s">
        <v>293</v>
      </c>
      <c r="D65" s="25">
        <v>9</v>
      </c>
      <c r="E65" s="33" t="e">
        <f>VLOOKUP($A65,#REF!,1,0)</f>
        <v>#REF!</v>
      </c>
    </row>
    <row r="66" spans="1:5" x14ac:dyDescent="0.25">
      <c r="A66" s="36" t="s">
        <v>307</v>
      </c>
      <c r="B66" s="37" t="s">
        <v>309</v>
      </c>
      <c r="C66" s="33" t="s">
        <v>308</v>
      </c>
      <c r="D66" s="25">
        <v>3</v>
      </c>
      <c r="E66" s="33" t="e">
        <f>VLOOKUP($A66,#REF!,1,0)</f>
        <v>#REF!</v>
      </c>
    </row>
    <row r="67" spans="1:5" x14ac:dyDescent="0.25">
      <c r="A67" s="36" t="s">
        <v>310</v>
      </c>
      <c r="B67" s="37" t="s">
        <v>312</v>
      </c>
      <c r="C67" s="33" t="s">
        <v>311</v>
      </c>
      <c r="D67" s="25">
        <v>25</v>
      </c>
      <c r="E67" s="33" t="e">
        <f>VLOOKUP($A67,#REF!,1,0)</f>
        <v>#REF!</v>
      </c>
    </row>
    <row r="68" spans="1:5" x14ac:dyDescent="0.25">
      <c r="A68" s="36" t="s">
        <v>2115</v>
      </c>
      <c r="B68" s="37" t="s">
        <v>2117</v>
      </c>
      <c r="C68" s="33" t="s">
        <v>2116</v>
      </c>
      <c r="D68" s="25">
        <v>2</v>
      </c>
      <c r="E68" s="33" t="e">
        <f>VLOOKUP($A68,#REF!,1,0)</f>
        <v>#REF!</v>
      </c>
    </row>
    <row r="69" spans="1:5" x14ac:dyDescent="0.25">
      <c r="A69" s="36" t="s">
        <v>325</v>
      </c>
      <c r="B69" s="37" t="s">
        <v>2374</v>
      </c>
      <c r="C69" s="33" t="s">
        <v>326</v>
      </c>
      <c r="D69" s="25">
        <v>1</v>
      </c>
      <c r="E69" s="33" t="e">
        <f>VLOOKUP($A69,#REF!,1,0)</f>
        <v>#REF!</v>
      </c>
    </row>
    <row r="70" spans="1:5" x14ac:dyDescent="0.25">
      <c r="A70" s="36" t="s">
        <v>2118</v>
      </c>
      <c r="B70" s="37" t="s">
        <v>2374</v>
      </c>
      <c r="C70" s="33" t="s">
        <v>2119</v>
      </c>
      <c r="D70" s="25">
        <v>1</v>
      </c>
      <c r="E70" s="33" t="e">
        <f>VLOOKUP($A70,#REF!,1,0)</f>
        <v>#REF!</v>
      </c>
    </row>
    <row r="71" spans="1:5" x14ac:dyDescent="0.25">
      <c r="A71" s="36" t="s">
        <v>1973</v>
      </c>
      <c r="B71" s="37" t="s">
        <v>1975</v>
      </c>
      <c r="C71" s="33" t="s">
        <v>1974</v>
      </c>
      <c r="D71" s="25">
        <v>3</v>
      </c>
      <c r="E71" s="33" t="e">
        <f>VLOOKUP($A71,#REF!,1,0)</f>
        <v>#REF!</v>
      </c>
    </row>
    <row r="72" spans="1:5" hidden="1" x14ac:dyDescent="0.25">
      <c r="A72" s="38" t="s">
        <v>345</v>
      </c>
      <c r="B72" s="37" t="s">
        <v>347</v>
      </c>
      <c r="C72" s="33" t="s">
        <v>346</v>
      </c>
      <c r="D72" s="25">
        <v>1</v>
      </c>
      <c r="E72" s="33" t="e">
        <f>VLOOKUP($A72,#REF!,1,0)</f>
        <v>#REF!</v>
      </c>
    </row>
    <row r="73" spans="1:5" hidden="1" x14ac:dyDescent="0.25">
      <c r="A73" s="36" t="s">
        <v>348</v>
      </c>
      <c r="B73" s="37" t="s">
        <v>350</v>
      </c>
      <c r="C73" s="33" t="s">
        <v>349</v>
      </c>
      <c r="D73" s="25">
        <v>1</v>
      </c>
      <c r="E73" s="33" t="e">
        <f>VLOOKUP($A73,#REF!,1,0)</f>
        <v>#REF!</v>
      </c>
    </row>
    <row r="74" spans="1:5" hidden="1" x14ac:dyDescent="0.25">
      <c r="A74" s="36" t="s">
        <v>351</v>
      </c>
      <c r="B74" s="37" t="s">
        <v>353</v>
      </c>
      <c r="C74" s="33" t="s">
        <v>2330</v>
      </c>
      <c r="D74" s="25">
        <v>1186</v>
      </c>
      <c r="E74" s="33" t="e">
        <f>VLOOKUP($A74,#REF!,1,0)</f>
        <v>#REF!</v>
      </c>
    </row>
    <row r="75" spans="1:5" hidden="1" x14ac:dyDescent="0.25">
      <c r="A75" s="36" t="s">
        <v>354</v>
      </c>
      <c r="B75" s="37" t="s">
        <v>356</v>
      </c>
      <c r="C75" s="33" t="s">
        <v>355</v>
      </c>
      <c r="D75" s="25">
        <v>105</v>
      </c>
      <c r="E75" s="33" t="e">
        <f>VLOOKUP($A75,#REF!,1,0)</f>
        <v>#REF!</v>
      </c>
    </row>
    <row r="76" spans="1:5" hidden="1" x14ac:dyDescent="0.25">
      <c r="A76" s="36" t="s">
        <v>357</v>
      </c>
      <c r="B76" s="37" t="s">
        <v>359</v>
      </c>
      <c r="C76" s="33" t="s">
        <v>358</v>
      </c>
      <c r="D76" s="25">
        <v>344</v>
      </c>
      <c r="E76" s="33" t="e">
        <f>VLOOKUP($A76,#REF!,1,0)</f>
        <v>#REF!</v>
      </c>
    </row>
    <row r="77" spans="1:5" hidden="1" x14ac:dyDescent="0.25">
      <c r="A77" s="36" t="s">
        <v>360</v>
      </c>
      <c r="B77" s="37" t="s">
        <v>362</v>
      </c>
      <c r="C77" s="33" t="s">
        <v>361</v>
      </c>
      <c r="D77" s="25">
        <v>263</v>
      </c>
      <c r="E77" s="33" t="e">
        <f>VLOOKUP($A77,#REF!,1,0)</f>
        <v>#REF!</v>
      </c>
    </row>
    <row r="78" spans="1:5" hidden="1" x14ac:dyDescent="0.25">
      <c r="A78" s="36" t="s">
        <v>371</v>
      </c>
      <c r="B78" s="37" t="s">
        <v>368</v>
      </c>
      <c r="C78" s="33" t="s">
        <v>374</v>
      </c>
      <c r="D78" s="25">
        <v>345</v>
      </c>
      <c r="E78" s="33" t="e">
        <f>VLOOKUP($A78,#REF!,1,0)</f>
        <v>#REF!</v>
      </c>
    </row>
    <row r="79" spans="1:5" hidden="1" x14ac:dyDescent="0.25">
      <c r="A79" s="36" t="s">
        <v>378</v>
      </c>
      <c r="B79" s="37" t="s">
        <v>380</v>
      </c>
      <c r="C79" s="33" t="s">
        <v>379</v>
      </c>
      <c r="D79" s="25">
        <v>8</v>
      </c>
      <c r="E79" s="33" t="e">
        <f>VLOOKUP($A79,#REF!,1,0)</f>
        <v>#REF!</v>
      </c>
    </row>
    <row r="80" spans="1:5" hidden="1" x14ac:dyDescent="0.25">
      <c r="A80" s="36" t="s">
        <v>381</v>
      </c>
      <c r="B80" s="37" t="s">
        <v>383</v>
      </c>
      <c r="C80" s="33" t="s">
        <v>382</v>
      </c>
      <c r="D80" s="25">
        <v>23</v>
      </c>
      <c r="E80" s="33" t="e">
        <f>VLOOKUP($A80,#REF!,1,0)</f>
        <v>#REF!</v>
      </c>
    </row>
    <row r="81" spans="1:5" hidden="1" x14ac:dyDescent="0.25">
      <c r="A81" s="36" t="s">
        <v>384</v>
      </c>
      <c r="B81" s="37" t="s">
        <v>383</v>
      </c>
      <c r="C81" s="33" t="s">
        <v>385</v>
      </c>
      <c r="D81" s="25">
        <v>7</v>
      </c>
      <c r="E81" s="33" t="e">
        <f>VLOOKUP($A81,#REF!,1,0)</f>
        <v>#REF!</v>
      </c>
    </row>
    <row r="82" spans="1:5" hidden="1" x14ac:dyDescent="0.25">
      <c r="A82" s="38" t="s">
        <v>386</v>
      </c>
      <c r="B82" s="37" t="s">
        <v>383</v>
      </c>
      <c r="C82" s="33" t="s">
        <v>387</v>
      </c>
      <c r="D82" s="25">
        <v>4</v>
      </c>
      <c r="E82" s="33" t="e">
        <f>VLOOKUP($A82,#REF!,1,0)</f>
        <v>#REF!</v>
      </c>
    </row>
    <row r="83" spans="1:5" hidden="1" x14ac:dyDescent="0.25">
      <c r="A83" s="36" t="s">
        <v>386</v>
      </c>
      <c r="B83" s="37" t="s">
        <v>383</v>
      </c>
      <c r="C83" s="33" t="s">
        <v>2363</v>
      </c>
      <c r="D83" s="25">
        <v>136</v>
      </c>
      <c r="E83" s="33" t="e">
        <f>VLOOKUP($A83,#REF!,1,0)</f>
        <v>#REF!</v>
      </c>
    </row>
    <row r="84" spans="1:5" hidden="1" x14ac:dyDescent="0.25">
      <c r="A84" s="36" t="s">
        <v>388</v>
      </c>
      <c r="B84" s="37" t="s">
        <v>390</v>
      </c>
      <c r="C84" s="33" t="s">
        <v>389</v>
      </c>
      <c r="D84" s="25">
        <v>129</v>
      </c>
      <c r="E84" s="33" t="e">
        <f>VLOOKUP($A84,#REF!,1,0)</f>
        <v>#REF!</v>
      </c>
    </row>
    <row r="85" spans="1:5" hidden="1" x14ac:dyDescent="0.25">
      <c r="A85" s="38" t="s">
        <v>391</v>
      </c>
      <c r="B85" s="37" t="s">
        <v>393</v>
      </c>
      <c r="C85" s="33" t="s">
        <v>392</v>
      </c>
      <c r="D85" s="25">
        <v>17</v>
      </c>
      <c r="E85" s="33" t="e">
        <f>VLOOKUP($A85,#REF!,1,0)</f>
        <v>#REF!</v>
      </c>
    </row>
    <row r="86" spans="1:5" hidden="1" x14ac:dyDescent="0.25">
      <c r="A86" s="36" t="s">
        <v>394</v>
      </c>
      <c r="B86" s="37" t="s">
        <v>396</v>
      </c>
      <c r="C86" s="33" t="s">
        <v>397</v>
      </c>
      <c r="D86" s="25">
        <v>38</v>
      </c>
      <c r="E86" s="33" t="e">
        <f>VLOOKUP($A86,#REF!,1,0)</f>
        <v>#REF!</v>
      </c>
    </row>
    <row r="87" spans="1:5" hidden="1" x14ac:dyDescent="0.25">
      <c r="A87" s="36" t="s">
        <v>401</v>
      </c>
      <c r="B87" s="37" t="s">
        <v>400</v>
      </c>
      <c r="C87" s="33" t="s">
        <v>402</v>
      </c>
      <c r="D87" s="25">
        <v>156</v>
      </c>
      <c r="E87" s="33" t="e">
        <f>VLOOKUP($A87,#REF!,1,0)</f>
        <v>#REF!</v>
      </c>
    </row>
    <row r="88" spans="1:5" hidden="1" x14ac:dyDescent="0.25">
      <c r="A88" s="36" t="s">
        <v>403</v>
      </c>
      <c r="B88" s="37" t="s">
        <v>405</v>
      </c>
      <c r="C88" s="33" t="s">
        <v>404</v>
      </c>
      <c r="D88" s="25">
        <v>3</v>
      </c>
      <c r="E88" s="33" t="e">
        <f>VLOOKUP($A88,#REF!,1,0)</f>
        <v>#REF!</v>
      </c>
    </row>
    <row r="89" spans="1:5" hidden="1" x14ac:dyDescent="0.25">
      <c r="A89" s="36" t="s">
        <v>409</v>
      </c>
      <c r="B89" s="37" t="s">
        <v>411</v>
      </c>
      <c r="C89" s="33" t="s">
        <v>410</v>
      </c>
      <c r="D89" s="25">
        <v>1160</v>
      </c>
      <c r="E89" s="33" t="e">
        <f>VLOOKUP($A89,#REF!,1,0)</f>
        <v>#REF!</v>
      </c>
    </row>
    <row r="90" spans="1:5" hidden="1" x14ac:dyDescent="0.25">
      <c r="A90" s="36" t="s">
        <v>423</v>
      </c>
      <c r="B90" s="37" t="s">
        <v>425</v>
      </c>
      <c r="C90" s="33" t="s">
        <v>1976</v>
      </c>
      <c r="D90" s="25">
        <v>216</v>
      </c>
      <c r="E90" s="33" t="e">
        <f>VLOOKUP($A90,#REF!,1,0)</f>
        <v>#REF!</v>
      </c>
    </row>
    <row r="91" spans="1:5" hidden="1" x14ac:dyDescent="0.25">
      <c r="A91" s="36" t="s">
        <v>431</v>
      </c>
      <c r="B91" s="37" t="s">
        <v>428</v>
      </c>
      <c r="C91" s="33" t="s">
        <v>433</v>
      </c>
      <c r="D91" s="25">
        <v>143</v>
      </c>
      <c r="E91" s="33" t="e">
        <f>VLOOKUP($A91,#REF!,1,0)</f>
        <v>#REF!</v>
      </c>
    </row>
    <row r="92" spans="1:5" hidden="1" x14ac:dyDescent="0.25">
      <c r="A92" s="36" t="s">
        <v>434</v>
      </c>
      <c r="B92" s="37" t="s">
        <v>428</v>
      </c>
      <c r="C92" s="33" t="s">
        <v>435</v>
      </c>
      <c r="D92" s="25">
        <v>1</v>
      </c>
      <c r="E92" s="33" t="e">
        <f>VLOOKUP($A92,#REF!,1,0)</f>
        <v>#REF!</v>
      </c>
    </row>
    <row r="93" spans="1:5" hidden="1" x14ac:dyDescent="0.25">
      <c r="A93" s="38" t="s">
        <v>436</v>
      </c>
      <c r="B93" s="37" t="s">
        <v>438</v>
      </c>
      <c r="C93" s="33" t="s">
        <v>2303</v>
      </c>
      <c r="D93" s="25">
        <v>93</v>
      </c>
      <c r="E93" s="33" t="e">
        <f>VLOOKUP($A93,#REF!,1,0)</f>
        <v>#REF!</v>
      </c>
    </row>
    <row r="94" spans="1:5" hidden="1" x14ac:dyDescent="0.25">
      <c r="A94" s="36" t="s">
        <v>439</v>
      </c>
      <c r="B94" s="37" t="s">
        <v>438</v>
      </c>
      <c r="C94" s="33" t="s">
        <v>2308</v>
      </c>
      <c r="D94" s="25">
        <v>13</v>
      </c>
      <c r="E94" s="33" t="e">
        <f>VLOOKUP($A94,#REF!,1,0)</f>
        <v>#REF!</v>
      </c>
    </row>
    <row r="95" spans="1:5" hidden="1" x14ac:dyDescent="0.25">
      <c r="A95" s="38" t="s">
        <v>441</v>
      </c>
      <c r="B95" s="37" t="s">
        <v>443</v>
      </c>
      <c r="C95" s="33" t="s">
        <v>442</v>
      </c>
      <c r="D95" s="25">
        <v>97</v>
      </c>
      <c r="E95" s="33" t="e">
        <f>VLOOKUP($A95,#REF!,1,0)</f>
        <v>#REF!</v>
      </c>
    </row>
    <row r="96" spans="1:5" hidden="1" x14ac:dyDescent="0.25">
      <c r="A96" s="38" t="s">
        <v>447</v>
      </c>
      <c r="B96" s="37" t="s">
        <v>449</v>
      </c>
      <c r="C96" s="33" t="s">
        <v>450</v>
      </c>
      <c r="D96" s="25">
        <v>103</v>
      </c>
      <c r="E96" s="33" t="e">
        <f>VLOOKUP($A96,#REF!,1,0)</f>
        <v>#REF!</v>
      </c>
    </row>
    <row r="97" spans="1:5" hidden="1" x14ac:dyDescent="0.25">
      <c r="A97" s="38" t="s">
        <v>451</v>
      </c>
      <c r="B97" s="37" t="s">
        <v>449</v>
      </c>
      <c r="C97" s="33" t="s">
        <v>453</v>
      </c>
      <c r="D97" s="25">
        <v>121</v>
      </c>
      <c r="E97" s="33" t="e">
        <f>VLOOKUP($A97,#REF!,1,0)</f>
        <v>#REF!</v>
      </c>
    </row>
    <row r="98" spans="1:5" hidden="1" x14ac:dyDescent="0.25">
      <c r="A98" s="38" t="s">
        <v>457</v>
      </c>
      <c r="B98" s="37" t="s">
        <v>459</v>
      </c>
      <c r="C98" s="33" t="s">
        <v>460</v>
      </c>
      <c r="D98" s="25">
        <v>1159</v>
      </c>
      <c r="E98" s="33" t="e">
        <f>VLOOKUP($A98,#REF!,1,0)</f>
        <v>#REF!</v>
      </c>
    </row>
    <row r="99" spans="1:5" hidden="1" x14ac:dyDescent="0.25">
      <c r="A99" s="36" t="s">
        <v>457</v>
      </c>
      <c r="B99" s="37" t="s">
        <v>459</v>
      </c>
      <c r="C99" s="33" t="s">
        <v>2375</v>
      </c>
      <c r="D99" s="25">
        <v>2</v>
      </c>
      <c r="E99" s="33" t="e">
        <f>VLOOKUP($A99,#REF!,1,0)</f>
        <v>#REF!</v>
      </c>
    </row>
    <row r="100" spans="1:5" hidden="1" x14ac:dyDescent="0.25">
      <c r="A100" s="36" t="s">
        <v>464</v>
      </c>
      <c r="B100" s="37" t="s">
        <v>465</v>
      </c>
      <c r="C100" s="33" t="s">
        <v>2287</v>
      </c>
      <c r="D100" s="25">
        <v>50</v>
      </c>
      <c r="E100" s="33" t="e">
        <f>VLOOKUP($A100,#REF!,1,0)</f>
        <v>#REF!</v>
      </c>
    </row>
    <row r="101" spans="1:5" hidden="1" x14ac:dyDescent="0.25">
      <c r="A101" s="36" t="s">
        <v>472</v>
      </c>
      <c r="B101" s="37" t="s">
        <v>471</v>
      </c>
      <c r="C101" s="33" t="s">
        <v>473</v>
      </c>
      <c r="D101" s="25">
        <v>40</v>
      </c>
      <c r="E101" s="33" t="e">
        <f>VLOOKUP($A101,#REF!,1,0)</f>
        <v>#REF!</v>
      </c>
    </row>
    <row r="102" spans="1:5" hidden="1" x14ac:dyDescent="0.25">
      <c r="A102" s="38" t="s">
        <v>479</v>
      </c>
      <c r="B102" s="37" t="s">
        <v>481</v>
      </c>
      <c r="C102" s="33" t="s">
        <v>482</v>
      </c>
      <c r="D102" s="25">
        <v>1406</v>
      </c>
      <c r="E102" s="33" t="e">
        <f>VLOOKUP($A102,#REF!,1,0)</f>
        <v>#REF!</v>
      </c>
    </row>
    <row r="103" spans="1:5" hidden="1" x14ac:dyDescent="0.25">
      <c r="A103" s="36" t="s">
        <v>486</v>
      </c>
      <c r="B103" s="37" t="s">
        <v>488</v>
      </c>
      <c r="C103" s="33" t="s">
        <v>487</v>
      </c>
      <c r="D103" s="25">
        <v>368</v>
      </c>
      <c r="E103" s="33" t="e">
        <f>VLOOKUP($A103,#REF!,1,0)</f>
        <v>#REF!</v>
      </c>
    </row>
    <row r="104" spans="1:5" hidden="1" x14ac:dyDescent="0.25">
      <c r="A104" s="36" t="s">
        <v>489</v>
      </c>
      <c r="B104" s="37" t="s">
        <v>488</v>
      </c>
      <c r="C104" s="33" t="s">
        <v>490</v>
      </c>
      <c r="D104" s="25">
        <v>466</v>
      </c>
      <c r="E104" s="33" t="e">
        <f>VLOOKUP($A104,#REF!,1,0)</f>
        <v>#REF!</v>
      </c>
    </row>
    <row r="105" spans="1:5" hidden="1" x14ac:dyDescent="0.25">
      <c r="A105" s="36" t="s">
        <v>491</v>
      </c>
      <c r="B105" s="37" t="s">
        <v>493</v>
      </c>
      <c r="C105" s="33" t="s">
        <v>492</v>
      </c>
      <c r="D105" s="25">
        <v>97</v>
      </c>
      <c r="E105" s="33" t="e">
        <f>VLOOKUP($A105,#REF!,1,0)</f>
        <v>#REF!</v>
      </c>
    </row>
    <row r="106" spans="1:5" hidden="1" x14ac:dyDescent="0.25">
      <c r="A106" s="36" t="s">
        <v>494</v>
      </c>
      <c r="B106" s="37" t="s">
        <v>496</v>
      </c>
      <c r="C106" s="33" t="s">
        <v>495</v>
      </c>
      <c r="D106" s="25">
        <v>51</v>
      </c>
      <c r="E106" s="33" t="e">
        <f>VLOOKUP($A106,#REF!,1,0)</f>
        <v>#REF!</v>
      </c>
    </row>
    <row r="107" spans="1:5" hidden="1" x14ac:dyDescent="0.25">
      <c r="A107" s="36" t="s">
        <v>2027</v>
      </c>
      <c r="B107" s="37" t="s">
        <v>2252</v>
      </c>
      <c r="C107" s="33" t="s">
        <v>2251</v>
      </c>
      <c r="D107" s="25">
        <v>2</v>
      </c>
      <c r="E107" s="33" t="e">
        <f>VLOOKUP($A107,#REF!,1,0)</f>
        <v>#REF!</v>
      </c>
    </row>
    <row r="108" spans="1:5" hidden="1" x14ac:dyDescent="0.25">
      <c r="A108" s="36" t="s">
        <v>518</v>
      </c>
      <c r="B108" s="37" t="s">
        <v>520</v>
      </c>
      <c r="C108" s="33" t="s">
        <v>519</v>
      </c>
      <c r="D108" s="25">
        <v>750</v>
      </c>
      <c r="E108" s="33" t="e">
        <f>VLOOKUP($A108,#REF!,1,0)</f>
        <v>#REF!</v>
      </c>
    </row>
    <row r="109" spans="1:5" hidden="1" x14ac:dyDescent="0.25">
      <c r="A109" s="38" t="s">
        <v>521</v>
      </c>
      <c r="B109" s="37" t="s">
        <v>520</v>
      </c>
      <c r="C109" s="33" t="s">
        <v>522</v>
      </c>
      <c r="D109" s="25">
        <v>22</v>
      </c>
      <c r="E109" s="33" t="e">
        <f>VLOOKUP($A109,#REF!,1,0)</f>
        <v>#REF!</v>
      </c>
    </row>
    <row r="110" spans="1:5" hidden="1" x14ac:dyDescent="0.25">
      <c r="A110" s="36" t="s">
        <v>523</v>
      </c>
      <c r="B110" s="37" t="s">
        <v>525</v>
      </c>
      <c r="C110" s="33" t="s">
        <v>2331</v>
      </c>
      <c r="D110" s="25">
        <v>583</v>
      </c>
      <c r="E110" s="33" t="e">
        <f>VLOOKUP($A110,#REF!,1,0)</f>
        <v>#REF!</v>
      </c>
    </row>
    <row r="111" spans="1:5" hidden="1" x14ac:dyDescent="0.25">
      <c r="A111" s="38" t="s">
        <v>526</v>
      </c>
      <c r="B111" s="37" t="s">
        <v>528</v>
      </c>
      <c r="C111" s="33" t="s">
        <v>527</v>
      </c>
      <c r="D111" s="25">
        <v>586</v>
      </c>
      <c r="E111" s="33" t="e">
        <f>VLOOKUP($A111,#REF!,1,0)</f>
        <v>#REF!</v>
      </c>
    </row>
    <row r="112" spans="1:5" hidden="1" x14ac:dyDescent="0.25">
      <c r="A112" s="38" t="s">
        <v>529</v>
      </c>
      <c r="B112" s="37" t="s">
        <v>531</v>
      </c>
      <c r="C112" s="33" t="s">
        <v>530</v>
      </c>
      <c r="D112" s="25">
        <v>4</v>
      </c>
      <c r="E112" s="33" t="e">
        <f>VLOOKUP($A112,#REF!,1,0)</f>
        <v>#REF!</v>
      </c>
    </row>
    <row r="113" spans="1:5" hidden="1" x14ac:dyDescent="0.25">
      <c r="A113" s="36" t="s">
        <v>529</v>
      </c>
      <c r="B113" s="37" t="s">
        <v>531</v>
      </c>
      <c r="C113" s="33" t="s">
        <v>2930</v>
      </c>
      <c r="D113" s="25">
        <v>50</v>
      </c>
      <c r="E113" s="33" t="e">
        <f>VLOOKUP($A113,#REF!,1,0)</f>
        <v>#REF!</v>
      </c>
    </row>
    <row r="114" spans="1:5" hidden="1" x14ac:dyDescent="0.25">
      <c r="A114" s="36" t="s">
        <v>532</v>
      </c>
      <c r="B114" s="37" t="s">
        <v>534</v>
      </c>
      <c r="C114" s="33" t="s">
        <v>533</v>
      </c>
      <c r="D114" s="25">
        <v>2</v>
      </c>
      <c r="E114" s="33" t="e">
        <f>VLOOKUP($A114,#REF!,1,0)</f>
        <v>#REF!</v>
      </c>
    </row>
    <row r="115" spans="1:5" hidden="1" x14ac:dyDescent="0.25">
      <c r="A115" s="36" t="s">
        <v>535</v>
      </c>
      <c r="B115" s="37" t="s">
        <v>537</v>
      </c>
      <c r="C115" s="33" t="s">
        <v>536</v>
      </c>
      <c r="D115" s="25">
        <v>2</v>
      </c>
      <c r="E115" s="33" t="e">
        <f>VLOOKUP($A115,#REF!,1,0)</f>
        <v>#REF!</v>
      </c>
    </row>
    <row r="116" spans="1:5" hidden="1" x14ac:dyDescent="0.25">
      <c r="A116" s="36" t="s">
        <v>538</v>
      </c>
      <c r="B116" s="37" t="s">
        <v>540</v>
      </c>
      <c r="C116" s="33" t="s">
        <v>539</v>
      </c>
      <c r="D116" s="25">
        <v>4</v>
      </c>
      <c r="E116" s="33" t="e">
        <f>VLOOKUP($A116,#REF!,1,0)</f>
        <v>#REF!</v>
      </c>
    </row>
    <row r="117" spans="1:5" hidden="1" x14ac:dyDescent="0.25">
      <c r="A117" s="36" t="s">
        <v>554</v>
      </c>
      <c r="B117" s="37" t="s">
        <v>556</v>
      </c>
      <c r="C117" s="33" t="s">
        <v>555</v>
      </c>
      <c r="D117" s="25">
        <v>586</v>
      </c>
      <c r="E117" s="33" t="e">
        <f>VLOOKUP($A117,#REF!,1,0)</f>
        <v>#REF!</v>
      </c>
    </row>
    <row r="118" spans="1:5" hidden="1" x14ac:dyDescent="0.25">
      <c r="A118" s="36" t="s">
        <v>560</v>
      </c>
      <c r="B118" s="37" t="s">
        <v>562</v>
      </c>
      <c r="C118" s="33" t="s">
        <v>561</v>
      </c>
      <c r="D118" s="25">
        <v>277</v>
      </c>
      <c r="E118" s="33" t="e">
        <f>VLOOKUP($A118,#REF!,1,0)</f>
        <v>#REF!</v>
      </c>
    </row>
    <row r="119" spans="1:5" hidden="1" x14ac:dyDescent="0.25">
      <c r="A119" s="36" t="s">
        <v>563</v>
      </c>
      <c r="B119" s="37" t="s">
        <v>565</v>
      </c>
      <c r="C119" s="33" t="s">
        <v>564</v>
      </c>
      <c r="D119" s="25">
        <v>101</v>
      </c>
      <c r="E119" s="33" t="e">
        <f>VLOOKUP($A119,#REF!,1,0)</f>
        <v>#REF!</v>
      </c>
    </row>
    <row r="120" spans="1:5" hidden="1" x14ac:dyDescent="0.25">
      <c r="A120" s="36" t="s">
        <v>566</v>
      </c>
      <c r="B120" s="37" t="s">
        <v>565</v>
      </c>
      <c r="C120" s="33" t="s">
        <v>567</v>
      </c>
      <c r="D120" s="25">
        <v>1692</v>
      </c>
      <c r="E120" s="33" t="e">
        <f>VLOOKUP($A120,#REF!,1,0)</f>
        <v>#REF!</v>
      </c>
    </row>
    <row r="121" spans="1:5" hidden="1" x14ac:dyDescent="0.25">
      <c r="A121" s="36" t="s">
        <v>574</v>
      </c>
      <c r="B121" s="37" t="s">
        <v>576</v>
      </c>
      <c r="C121" s="33" t="s">
        <v>575</v>
      </c>
      <c r="D121" s="25">
        <v>193</v>
      </c>
      <c r="E121" s="33" t="e">
        <f>VLOOKUP($A121,#REF!,1,0)</f>
        <v>#REF!</v>
      </c>
    </row>
    <row r="122" spans="1:5" hidden="1" x14ac:dyDescent="0.25">
      <c r="A122" s="36" t="s">
        <v>577</v>
      </c>
      <c r="B122" s="37" t="s">
        <v>579</v>
      </c>
      <c r="C122" s="33" t="s">
        <v>580</v>
      </c>
      <c r="D122" s="25">
        <v>85</v>
      </c>
      <c r="E122" s="33" t="e">
        <f>VLOOKUP($A122,#REF!,1,0)</f>
        <v>#REF!</v>
      </c>
    </row>
    <row r="123" spans="1:5" hidden="1" x14ac:dyDescent="0.25">
      <c r="A123" s="38" t="s">
        <v>584</v>
      </c>
      <c r="B123" s="37" t="s">
        <v>586</v>
      </c>
      <c r="C123" s="33" t="s">
        <v>585</v>
      </c>
      <c r="D123" s="25">
        <v>194</v>
      </c>
      <c r="E123" s="33" t="e">
        <f>VLOOKUP($A123,#REF!,1,0)</f>
        <v>#REF!</v>
      </c>
    </row>
    <row r="124" spans="1:5" hidden="1" x14ac:dyDescent="0.25">
      <c r="A124" s="36" t="s">
        <v>584</v>
      </c>
      <c r="B124" s="37" t="s">
        <v>586</v>
      </c>
      <c r="C124" s="33" t="s">
        <v>2931</v>
      </c>
      <c r="D124" s="25">
        <v>74</v>
      </c>
      <c r="E124" s="33" t="e">
        <f>VLOOKUP($A124,#REF!,1,0)</f>
        <v>#REF!</v>
      </c>
    </row>
    <row r="125" spans="1:5" hidden="1" x14ac:dyDescent="0.25">
      <c r="A125" s="36" t="s">
        <v>587</v>
      </c>
      <c r="B125" s="37" t="s">
        <v>589</v>
      </c>
      <c r="C125" s="33" t="s">
        <v>590</v>
      </c>
      <c r="D125" s="25">
        <v>1289</v>
      </c>
      <c r="E125" s="33" t="e">
        <f>VLOOKUP($A125,#REF!,1,0)</f>
        <v>#REF!</v>
      </c>
    </row>
    <row r="126" spans="1:5" hidden="1" x14ac:dyDescent="0.25">
      <c r="A126" s="38" t="s">
        <v>591</v>
      </c>
      <c r="B126" s="37" t="s">
        <v>593</v>
      </c>
      <c r="C126" s="33" t="s">
        <v>1953</v>
      </c>
      <c r="D126" s="25">
        <v>2330</v>
      </c>
      <c r="E126" s="33" t="e">
        <f>VLOOKUP($A126,#REF!,1,0)</f>
        <v>#REF!</v>
      </c>
    </row>
    <row r="127" spans="1:5" hidden="1" x14ac:dyDescent="0.25">
      <c r="A127" s="36" t="s">
        <v>597</v>
      </c>
      <c r="B127" s="37" t="s">
        <v>596</v>
      </c>
      <c r="C127" s="33" t="s">
        <v>598</v>
      </c>
      <c r="D127" s="25">
        <v>685</v>
      </c>
      <c r="E127" s="33" t="e">
        <f>VLOOKUP($A127,#REF!,1,0)</f>
        <v>#REF!</v>
      </c>
    </row>
    <row r="128" spans="1:5" hidden="1" x14ac:dyDescent="0.25">
      <c r="A128" s="36" t="s">
        <v>599</v>
      </c>
      <c r="B128" s="37" t="s">
        <v>601</v>
      </c>
      <c r="C128" s="33" t="s">
        <v>600</v>
      </c>
      <c r="D128" s="25">
        <v>7</v>
      </c>
      <c r="E128" s="33" t="e">
        <f>VLOOKUP($A128,#REF!,1,0)</f>
        <v>#REF!</v>
      </c>
    </row>
    <row r="129" spans="1:5" hidden="1" x14ac:dyDescent="0.25">
      <c r="A129" s="36" t="s">
        <v>602</v>
      </c>
      <c r="B129" s="37" t="s">
        <v>604</v>
      </c>
      <c r="C129" s="33" t="s">
        <v>603</v>
      </c>
      <c r="D129" s="25">
        <v>37</v>
      </c>
      <c r="E129" s="33" t="e">
        <f>VLOOKUP($A129,#REF!,1,0)</f>
        <v>#REF!</v>
      </c>
    </row>
    <row r="130" spans="1:5" hidden="1" x14ac:dyDescent="0.25">
      <c r="A130" s="36" t="s">
        <v>610</v>
      </c>
      <c r="B130" s="37" t="s">
        <v>609</v>
      </c>
      <c r="C130" s="33" t="s">
        <v>611</v>
      </c>
      <c r="D130" s="25">
        <v>-1</v>
      </c>
      <c r="E130" s="33" t="e">
        <f>VLOOKUP($A130,#REF!,1,0)</f>
        <v>#REF!</v>
      </c>
    </row>
    <row r="131" spans="1:5" hidden="1" x14ac:dyDescent="0.25">
      <c r="A131" s="36" t="s">
        <v>618</v>
      </c>
      <c r="B131" s="37" t="s">
        <v>620</v>
      </c>
      <c r="C131" s="33" t="s">
        <v>2364</v>
      </c>
      <c r="D131" s="25">
        <v>254</v>
      </c>
      <c r="E131" s="33" t="e">
        <f>VLOOKUP($A131,#REF!,1,0)</f>
        <v>#REF!</v>
      </c>
    </row>
    <row r="132" spans="1:5" x14ac:dyDescent="0.25">
      <c r="A132" s="36" t="s">
        <v>624</v>
      </c>
      <c r="B132" s="37" t="s">
        <v>626</v>
      </c>
      <c r="C132" s="33" t="s">
        <v>625</v>
      </c>
      <c r="D132" s="25">
        <v>4</v>
      </c>
      <c r="E132" s="33" t="e">
        <f>VLOOKUP($A132,#REF!,1,0)</f>
        <v>#REF!</v>
      </c>
    </row>
    <row r="133" spans="1:5" hidden="1" x14ac:dyDescent="0.25">
      <c r="A133" s="38" t="s">
        <v>638</v>
      </c>
      <c r="B133" s="37" t="s">
        <v>640</v>
      </c>
      <c r="C133" s="33" t="s">
        <v>641</v>
      </c>
      <c r="D133" s="25">
        <v>33</v>
      </c>
      <c r="E133" s="33" t="e">
        <f>VLOOKUP($A133,#REF!,1,0)</f>
        <v>#REF!</v>
      </c>
    </row>
    <row r="134" spans="1:5" hidden="1" x14ac:dyDescent="0.25">
      <c r="A134" s="36" t="s">
        <v>638</v>
      </c>
      <c r="B134" s="37" t="s">
        <v>640</v>
      </c>
      <c r="C134" s="33" t="s">
        <v>639</v>
      </c>
      <c r="D134" s="25">
        <v>1</v>
      </c>
      <c r="E134" s="33" t="e">
        <f>VLOOKUP($A134,#REF!,1,0)</f>
        <v>#REF!</v>
      </c>
    </row>
    <row r="135" spans="1:5" hidden="1" x14ac:dyDescent="0.25">
      <c r="A135" s="36" t="s">
        <v>2034</v>
      </c>
      <c r="B135" s="37" t="s">
        <v>644</v>
      </c>
      <c r="C135" s="33" t="s">
        <v>2292</v>
      </c>
      <c r="D135" s="25">
        <v>376</v>
      </c>
      <c r="E135" s="33" t="e">
        <f>VLOOKUP($A135,#REF!,1,0)</f>
        <v>#REF!</v>
      </c>
    </row>
    <row r="136" spans="1:5" hidden="1" x14ac:dyDescent="0.25">
      <c r="A136" s="36" t="s">
        <v>645</v>
      </c>
      <c r="B136" s="37" t="s">
        <v>647</v>
      </c>
      <c r="C136" s="33" t="s">
        <v>646</v>
      </c>
      <c r="D136" s="25">
        <v>84</v>
      </c>
      <c r="E136" s="33" t="e">
        <f>VLOOKUP($A136,#REF!,1,0)</f>
        <v>#REF!</v>
      </c>
    </row>
    <row r="137" spans="1:5" hidden="1" x14ac:dyDescent="0.25">
      <c r="A137" s="36" t="s">
        <v>648</v>
      </c>
      <c r="B137" s="37" t="s">
        <v>650</v>
      </c>
      <c r="C137" s="33" t="s">
        <v>649</v>
      </c>
      <c r="D137" s="25">
        <v>406</v>
      </c>
      <c r="E137" s="33" t="e">
        <f>VLOOKUP($A137,#REF!,1,0)</f>
        <v>#REF!</v>
      </c>
    </row>
    <row r="138" spans="1:5" hidden="1" x14ac:dyDescent="0.25">
      <c r="A138" s="36" t="s">
        <v>651</v>
      </c>
      <c r="B138" s="37" t="s">
        <v>653</v>
      </c>
      <c r="C138" s="33" t="s">
        <v>652</v>
      </c>
      <c r="D138" s="25">
        <v>2299</v>
      </c>
      <c r="E138" s="33" t="e">
        <f>VLOOKUP($A138,#REF!,1,0)</f>
        <v>#REF!</v>
      </c>
    </row>
    <row r="139" spans="1:5" hidden="1" x14ac:dyDescent="0.25">
      <c r="A139" s="36" t="s">
        <v>657</v>
      </c>
      <c r="B139" s="37" t="s">
        <v>659</v>
      </c>
      <c r="C139" s="33" t="s">
        <v>660</v>
      </c>
      <c r="D139" s="25">
        <v>9</v>
      </c>
      <c r="E139" s="33" t="e">
        <f>VLOOKUP($A139,#REF!,1,0)</f>
        <v>#REF!</v>
      </c>
    </row>
    <row r="140" spans="1:5" hidden="1" x14ac:dyDescent="0.25">
      <c r="A140" s="36" t="s">
        <v>666</v>
      </c>
      <c r="B140" s="37" t="s">
        <v>668</v>
      </c>
      <c r="C140" s="33" t="s">
        <v>667</v>
      </c>
      <c r="D140" s="25">
        <v>19</v>
      </c>
      <c r="E140" s="33" t="e">
        <f>VLOOKUP($A140,#REF!,1,0)</f>
        <v>#REF!</v>
      </c>
    </row>
    <row r="141" spans="1:5" hidden="1" x14ac:dyDescent="0.25">
      <c r="A141" s="36" t="s">
        <v>669</v>
      </c>
      <c r="B141" s="37" t="s">
        <v>671</v>
      </c>
      <c r="C141" s="33" t="s">
        <v>2405</v>
      </c>
      <c r="D141" s="25">
        <v>1208</v>
      </c>
      <c r="E141" s="33" t="e">
        <f>VLOOKUP($A141,#REF!,1,0)</f>
        <v>#REF!</v>
      </c>
    </row>
    <row r="142" spans="1:5" hidden="1" x14ac:dyDescent="0.25">
      <c r="A142" s="36" t="s">
        <v>675</v>
      </c>
      <c r="B142" s="37" t="s">
        <v>674</v>
      </c>
      <c r="C142" s="33" t="s">
        <v>676</v>
      </c>
      <c r="D142" s="25">
        <v>1737</v>
      </c>
      <c r="E142" s="33" t="e">
        <f>VLOOKUP($A142,#REF!,1,0)</f>
        <v>#REF!</v>
      </c>
    </row>
    <row r="143" spans="1:5" hidden="1" x14ac:dyDescent="0.25">
      <c r="A143" s="36" t="s">
        <v>683</v>
      </c>
      <c r="B143" s="37" t="s">
        <v>685</v>
      </c>
      <c r="C143" s="33" t="s">
        <v>684</v>
      </c>
      <c r="D143" s="25">
        <v>57</v>
      </c>
      <c r="E143" s="33" t="e">
        <f>VLOOKUP($A143,#REF!,1,0)</f>
        <v>#REF!</v>
      </c>
    </row>
    <row r="144" spans="1:5" hidden="1" x14ac:dyDescent="0.25">
      <c r="A144" s="36" t="s">
        <v>686</v>
      </c>
      <c r="B144" s="37" t="s">
        <v>688</v>
      </c>
      <c r="C144" s="33" t="s">
        <v>687</v>
      </c>
      <c r="D144" s="25">
        <v>93</v>
      </c>
      <c r="E144" s="33" t="e">
        <f>VLOOKUP($A144,#REF!,1,0)</f>
        <v>#REF!</v>
      </c>
    </row>
    <row r="145" spans="1:5" hidden="1" x14ac:dyDescent="0.25">
      <c r="A145" s="36" t="s">
        <v>689</v>
      </c>
      <c r="B145" s="37" t="s">
        <v>691</v>
      </c>
      <c r="C145" s="33" t="s">
        <v>692</v>
      </c>
      <c r="D145" s="25">
        <v>1</v>
      </c>
      <c r="E145" s="33" t="e">
        <f>VLOOKUP($A145,#REF!,1,0)</f>
        <v>#REF!</v>
      </c>
    </row>
    <row r="146" spans="1:5" hidden="1" x14ac:dyDescent="0.25">
      <c r="A146" s="36" t="s">
        <v>696</v>
      </c>
      <c r="B146" s="37" t="s">
        <v>698</v>
      </c>
      <c r="C146" s="33" t="s">
        <v>697</v>
      </c>
      <c r="D146" s="25">
        <v>2704</v>
      </c>
      <c r="E146" s="33" t="e">
        <f>VLOOKUP($A146,#REF!,1,0)</f>
        <v>#REF!</v>
      </c>
    </row>
    <row r="147" spans="1:5" hidden="1" x14ac:dyDescent="0.25">
      <c r="A147" s="38" t="s">
        <v>701</v>
      </c>
      <c r="B147" s="37" t="s">
        <v>703</v>
      </c>
      <c r="C147" s="33" t="s">
        <v>702</v>
      </c>
      <c r="D147" s="25">
        <v>14</v>
      </c>
      <c r="E147" s="33" t="e">
        <f>VLOOKUP($A147,#REF!,1,0)</f>
        <v>#REF!</v>
      </c>
    </row>
    <row r="148" spans="1:5" hidden="1" x14ac:dyDescent="0.25">
      <c r="A148" s="38" t="s">
        <v>701</v>
      </c>
      <c r="B148" s="37" t="s">
        <v>703</v>
      </c>
      <c r="C148" s="33" t="s">
        <v>704</v>
      </c>
      <c r="D148" s="25">
        <v>181</v>
      </c>
      <c r="E148" s="33" t="e">
        <f>VLOOKUP($A148,#REF!,1,0)</f>
        <v>#REF!</v>
      </c>
    </row>
    <row r="149" spans="1:5" hidden="1" x14ac:dyDescent="0.25">
      <c r="A149" s="38" t="s">
        <v>708</v>
      </c>
      <c r="B149" s="37" t="s">
        <v>707</v>
      </c>
      <c r="C149" s="33" t="s">
        <v>710</v>
      </c>
      <c r="D149" s="25">
        <v>189</v>
      </c>
      <c r="E149" s="33" t="e">
        <f>VLOOKUP($A149,#REF!,1,0)</f>
        <v>#REF!</v>
      </c>
    </row>
    <row r="150" spans="1:5" x14ac:dyDescent="0.25">
      <c r="A150" s="36" t="s">
        <v>717</v>
      </c>
      <c r="B150" s="37" t="s">
        <v>719</v>
      </c>
      <c r="C150" s="33" t="s">
        <v>718</v>
      </c>
      <c r="D150" s="25">
        <v>1</v>
      </c>
      <c r="E150" s="33" t="e">
        <f>VLOOKUP($A150,#REF!,1,0)</f>
        <v>#REF!</v>
      </c>
    </row>
    <row r="151" spans="1:5" hidden="1" x14ac:dyDescent="0.25">
      <c r="A151" s="38" t="s">
        <v>720</v>
      </c>
      <c r="B151" s="37" t="s">
        <v>722</v>
      </c>
      <c r="C151" s="33" t="s">
        <v>721</v>
      </c>
      <c r="D151" s="25">
        <v>453</v>
      </c>
      <c r="E151" s="33" t="e">
        <f>VLOOKUP($A151,#REF!,1,0)</f>
        <v>#REF!</v>
      </c>
    </row>
    <row r="152" spans="1:5" hidden="1" x14ac:dyDescent="0.25">
      <c r="A152" s="36" t="s">
        <v>729</v>
      </c>
      <c r="B152" s="37" t="s">
        <v>731</v>
      </c>
      <c r="C152" s="33" t="s">
        <v>2302</v>
      </c>
      <c r="D152" s="25">
        <v>812</v>
      </c>
      <c r="E152" s="33" t="e">
        <f>VLOOKUP($A152,#REF!,1,0)</f>
        <v>#REF!</v>
      </c>
    </row>
    <row r="153" spans="1:5" hidden="1" x14ac:dyDescent="0.25">
      <c r="A153" s="36" t="s">
        <v>732</v>
      </c>
      <c r="B153" s="37" t="s">
        <v>734</v>
      </c>
      <c r="C153" s="33" t="s">
        <v>733</v>
      </c>
      <c r="D153" s="25">
        <v>5</v>
      </c>
      <c r="E153" s="33" t="e">
        <f>VLOOKUP($A153,#REF!,1,0)</f>
        <v>#REF!</v>
      </c>
    </row>
    <row r="154" spans="1:5" hidden="1" x14ac:dyDescent="0.25">
      <c r="A154" s="36" t="s">
        <v>743</v>
      </c>
      <c r="B154" s="37" t="s">
        <v>745</v>
      </c>
      <c r="C154" s="33" t="s">
        <v>2401</v>
      </c>
      <c r="D154" s="25">
        <v>2744</v>
      </c>
      <c r="E154" s="33" t="e">
        <f>VLOOKUP($A154,#REF!,1,0)</f>
        <v>#REF!</v>
      </c>
    </row>
    <row r="155" spans="1:5" hidden="1" x14ac:dyDescent="0.25">
      <c r="A155" s="36" t="s">
        <v>757</v>
      </c>
      <c r="B155" s="37" t="s">
        <v>759</v>
      </c>
      <c r="C155" s="33" t="s">
        <v>758</v>
      </c>
      <c r="D155" s="25">
        <v>4</v>
      </c>
      <c r="E155" s="33" t="e">
        <f>VLOOKUP($A155,#REF!,1,0)</f>
        <v>#REF!</v>
      </c>
    </row>
    <row r="156" spans="1:5" hidden="1" x14ac:dyDescent="0.25">
      <c r="A156" s="36" t="s">
        <v>763</v>
      </c>
      <c r="B156" s="37" t="s">
        <v>765</v>
      </c>
      <c r="C156" s="33" t="s">
        <v>764</v>
      </c>
      <c r="D156" s="25">
        <v>307</v>
      </c>
      <c r="E156" s="33" t="e">
        <f>VLOOKUP($A156,#REF!,1,0)</f>
        <v>#REF!</v>
      </c>
    </row>
    <row r="157" spans="1:5" hidden="1" x14ac:dyDescent="0.25">
      <c r="A157" s="36" t="s">
        <v>769</v>
      </c>
      <c r="B157" s="37" t="s">
        <v>771</v>
      </c>
      <c r="C157" s="33" t="s">
        <v>770</v>
      </c>
      <c r="D157" s="25">
        <v>8</v>
      </c>
      <c r="E157" s="33" t="e">
        <f>VLOOKUP($A157,#REF!,1,0)</f>
        <v>#REF!</v>
      </c>
    </row>
    <row r="158" spans="1:5" hidden="1" x14ac:dyDescent="0.25">
      <c r="A158" s="36" t="s">
        <v>774</v>
      </c>
      <c r="B158" s="37" t="s">
        <v>776</v>
      </c>
      <c r="C158" s="33" t="s">
        <v>775</v>
      </c>
      <c r="D158" s="25">
        <v>7</v>
      </c>
      <c r="E158" s="33" t="e">
        <f>VLOOKUP($A158,#REF!,1,0)</f>
        <v>#REF!</v>
      </c>
    </row>
    <row r="159" spans="1:5" hidden="1" x14ac:dyDescent="0.25">
      <c r="A159" s="36" t="s">
        <v>777</v>
      </c>
      <c r="B159" s="37" t="s">
        <v>779</v>
      </c>
      <c r="C159" s="33" t="s">
        <v>778</v>
      </c>
      <c r="D159" s="25">
        <v>581</v>
      </c>
      <c r="E159" s="33" t="e">
        <f>VLOOKUP($A159,#REF!,1,0)</f>
        <v>#REF!</v>
      </c>
    </row>
    <row r="160" spans="1:5" hidden="1" x14ac:dyDescent="0.25">
      <c r="A160" s="38" t="s">
        <v>782</v>
      </c>
      <c r="B160" s="37" t="s">
        <v>784</v>
      </c>
      <c r="C160" s="33" t="s">
        <v>785</v>
      </c>
      <c r="D160" s="25">
        <v>7</v>
      </c>
      <c r="E160" s="33" t="e">
        <f>VLOOKUP($A160,#REF!,1,0)</f>
        <v>#REF!</v>
      </c>
    </row>
    <row r="161" spans="1:5" hidden="1" x14ac:dyDescent="0.25">
      <c r="A161" s="36" t="s">
        <v>782</v>
      </c>
      <c r="B161" s="37" t="s">
        <v>784</v>
      </c>
      <c r="C161" s="33" t="s">
        <v>2406</v>
      </c>
      <c r="D161" s="25">
        <v>476</v>
      </c>
      <c r="E161" s="33" t="e">
        <f>VLOOKUP($A161,#REF!,1,0)</f>
        <v>#REF!</v>
      </c>
    </row>
    <row r="162" spans="1:5" hidden="1" x14ac:dyDescent="0.25">
      <c r="A162" s="36" t="s">
        <v>791</v>
      </c>
      <c r="B162" s="37" t="s">
        <v>790</v>
      </c>
      <c r="C162" s="33" t="s">
        <v>1957</v>
      </c>
      <c r="D162" s="25">
        <v>484</v>
      </c>
      <c r="E162" s="33" t="e">
        <f>VLOOKUP($A162,#REF!,1,0)</f>
        <v>#REF!</v>
      </c>
    </row>
    <row r="163" spans="1:5" hidden="1" x14ac:dyDescent="0.25">
      <c r="A163" s="36" t="s">
        <v>794</v>
      </c>
      <c r="B163" s="37" t="s">
        <v>796</v>
      </c>
      <c r="C163" s="33" t="s">
        <v>795</v>
      </c>
      <c r="D163" s="25">
        <v>4</v>
      </c>
      <c r="E163" s="33" t="e">
        <f>VLOOKUP($A163,#REF!,1,0)</f>
        <v>#REF!</v>
      </c>
    </row>
    <row r="164" spans="1:5" hidden="1" x14ac:dyDescent="0.25">
      <c r="A164" s="36" t="s">
        <v>797</v>
      </c>
      <c r="B164" s="37" t="s">
        <v>796</v>
      </c>
      <c r="C164" s="33" t="s">
        <v>798</v>
      </c>
      <c r="D164" s="25">
        <v>3</v>
      </c>
      <c r="E164" s="33" t="e">
        <f>VLOOKUP($A164,#REF!,1,0)</f>
        <v>#REF!</v>
      </c>
    </row>
    <row r="165" spans="1:5" hidden="1" x14ac:dyDescent="0.25">
      <c r="A165" s="36" t="s">
        <v>802</v>
      </c>
      <c r="B165" s="37" t="s">
        <v>804</v>
      </c>
      <c r="C165" s="33" t="s">
        <v>803</v>
      </c>
      <c r="D165" s="25">
        <v>496</v>
      </c>
      <c r="E165" s="33" t="e">
        <f>VLOOKUP($A165,#REF!,1,0)</f>
        <v>#REF!</v>
      </c>
    </row>
    <row r="166" spans="1:5" hidden="1" x14ac:dyDescent="0.25">
      <c r="A166" s="36" t="s">
        <v>805</v>
      </c>
      <c r="B166" s="37" t="s">
        <v>807</v>
      </c>
      <c r="C166" s="33" t="s">
        <v>806</v>
      </c>
      <c r="D166" s="25">
        <v>381</v>
      </c>
      <c r="E166" s="33" t="e">
        <f>VLOOKUP($A166,#REF!,1,0)</f>
        <v>#REF!</v>
      </c>
    </row>
    <row r="167" spans="1:5" hidden="1" x14ac:dyDescent="0.25">
      <c r="A167" s="38" t="s">
        <v>808</v>
      </c>
      <c r="B167" s="37" t="s">
        <v>807</v>
      </c>
      <c r="C167" s="33" t="s">
        <v>809</v>
      </c>
      <c r="D167" s="25">
        <v>23</v>
      </c>
      <c r="E167" s="33" t="e">
        <f>VLOOKUP($A167,#REF!,1,0)</f>
        <v>#REF!</v>
      </c>
    </row>
    <row r="168" spans="1:5" hidden="1" x14ac:dyDescent="0.25">
      <c r="A168" s="36" t="s">
        <v>816</v>
      </c>
      <c r="B168" s="37" t="s">
        <v>818</v>
      </c>
      <c r="C168" s="33" t="s">
        <v>2365</v>
      </c>
      <c r="D168" s="25">
        <v>425</v>
      </c>
      <c r="E168" s="33" t="e">
        <f>VLOOKUP($A168,#REF!,1,0)</f>
        <v>#REF!</v>
      </c>
    </row>
    <row r="169" spans="1:5" hidden="1" x14ac:dyDescent="0.25">
      <c r="A169" s="36" t="s">
        <v>821</v>
      </c>
      <c r="B169" s="37" t="s">
        <v>823</v>
      </c>
      <c r="C169" s="33" t="s">
        <v>824</v>
      </c>
      <c r="D169" s="25">
        <v>1715</v>
      </c>
      <c r="E169" s="33" t="e">
        <f>VLOOKUP($A169,#REF!,1,0)</f>
        <v>#REF!</v>
      </c>
    </row>
    <row r="170" spans="1:5" hidden="1" x14ac:dyDescent="0.25">
      <c r="A170" s="36" t="s">
        <v>825</v>
      </c>
      <c r="B170" s="37" t="s">
        <v>827</v>
      </c>
      <c r="C170" s="33" t="s">
        <v>826</v>
      </c>
      <c r="D170" s="25">
        <v>80</v>
      </c>
      <c r="E170" s="33" t="e">
        <f>VLOOKUP($A170,#REF!,1,0)</f>
        <v>#REF!</v>
      </c>
    </row>
    <row r="171" spans="1:5" x14ac:dyDescent="0.25">
      <c r="A171" s="38" t="s">
        <v>837</v>
      </c>
      <c r="B171" s="37" t="s">
        <v>839</v>
      </c>
      <c r="C171" s="33" t="s">
        <v>840</v>
      </c>
      <c r="D171" s="25">
        <v>6</v>
      </c>
      <c r="E171" s="33" t="e">
        <f>VLOOKUP($A171,#REF!,1,0)</f>
        <v>#REF!</v>
      </c>
    </row>
    <row r="172" spans="1:5" hidden="1" x14ac:dyDescent="0.25">
      <c r="A172" s="38" t="s">
        <v>843</v>
      </c>
      <c r="B172" s="37" t="s">
        <v>845</v>
      </c>
      <c r="C172" s="33" t="s">
        <v>847</v>
      </c>
      <c r="D172" s="25">
        <v>12</v>
      </c>
      <c r="E172" s="33" t="e">
        <f>VLOOKUP($A172,#REF!,1,0)</f>
        <v>#REF!</v>
      </c>
    </row>
    <row r="173" spans="1:5" hidden="1" x14ac:dyDescent="0.25">
      <c r="A173" s="38" t="s">
        <v>843</v>
      </c>
      <c r="B173" s="37" t="s">
        <v>845</v>
      </c>
      <c r="C173" s="33" t="s">
        <v>844</v>
      </c>
      <c r="D173" s="25">
        <v>12</v>
      </c>
      <c r="E173" s="33" t="e">
        <f>VLOOKUP($A173,#REF!,1,0)</f>
        <v>#REF!</v>
      </c>
    </row>
    <row r="174" spans="1:5" hidden="1" x14ac:dyDescent="0.25">
      <c r="A174" s="36" t="s">
        <v>843</v>
      </c>
      <c r="B174" s="37" t="s">
        <v>845</v>
      </c>
      <c r="C174" s="33" t="s">
        <v>846</v>
      </c>
      <c r="D174" s="25">
        <v>113</v>
      </c>
      <c r="E174" s="33" t="e">
        <f>VLOOKUP($A174,#REF!,1,0)</f>
        <v>#REF!</v>
      </c>
    </row>
    <row r="175" spans="1:5" hidden="1" x14ac:dyDescent="0.25">
      <c r="A175" s="38" t="s">
        <v>851</v>
      </c>
      <c r="B175" s="37" t="s">
        <v>853</v>
      </c>
      <c r="C175" s="33" t="s">
        <v>852</v>
      </c>
      <c r="D175" s="25">
        <v>43</v>
      </c>
      <c r="E175" s="33" t="e">
        <f>VLOOKUP($A175,#REF!,1,0)</f>
        <v>#REF!</v>
      </c>
    </row>
    <row r="176" spans="1:5" hidden="1" x14ac:dyDescent="0.25">
      <c r="A176" s="38" t="s">
        <v>854</v>
      </c>
      <c r="B176" s="37" t="s">
        <v>853</v>
      </c>
      <c r="C176" s="33" t="s">
        <v>855</v>
      </c>
      <c r="D176" s="25">
        <v>1959</v>
      </c>
      <c r="E176" s="33" t="e">
        <f>VLOOKUP($A176,#REF!,1,0)</f>
        <v>#REF!</v>
      </c>
    </row>
    <row r="177" spans="1:5" hidden="1" x14ac:dyDescent="0.25">
      <c r="A177" s="36" t="s">
        <v>856</v>
      </c>
      <c r="B177" s="37" t="s">
        <v>858</v>
      </c>
      <c r="C177" s="33" t="s">
        <v>2264</v>
      </c>
      <c r="D177" s="25">
        <v>5</v>
      </c>
      <c r="E177" s="33" t="e">
        <f>VLOOKUP($A177,#REF!,1,0)</f>
        <v>#REF!</v>
      </c>
    </row>
    <row r="178" spans="1:5" hidden="1" x14ac:dyDescent="0.25">
      <c r="A178" s="36" t="s">
        <v>859</v>
      </c>
      <c r="B178" s="37" t="s">
        <v>861</v>
      </c>
      <c r="C178" s="33" t="s">
        <v>860</v>
      </c>
      <c r="D178" s="25">
        <v>2</v>
      </c>
      <c r="E178" s="33" t="e">
        <f>VLOOKUP($A178,#REF!,1,0)</f>
        <v>#REF!</v>
      </c>
    </row>
    <row r="179" spans="1:5" hidden="1" x14ac:dyDescent="0.25">
      <c r="A179" s="36" t="s">
        <v>867</v>
      </c>
      <c r="B179" s="37" t="s">
        <v>869</v>
      </c>
      <c r="C179" s="33" t="s">
        <v>870</v>
      </c>
      <c r="D179" s="25">
        <v>133</v>
      </c>
      <c r="E179" s="33" t="e">
        <f>VLOOKUP($A179,#REF!,1,0)</f>
        <v>#REF!</v>
      </c>
    </row>
    <row r="180" spans="1:5" hidden="1" x14ac:dyDescent="0.25">
      <c r="A180" s="36" t="s">
        <v>2037</v>
      </c>
      <c r="B180" s="37" t="s">
        <v>2290</v>
      </c>
      <c r="C180" s="33" t="s">
        <v>2289</v>
      </c>
      <c r="D180" s="25">
        <v>20</v>
      </c>
      <c r="E180" s="33" t="e">
        <f>VLOOKUP($A180,#REF!,1,0)</f>
        <v>#REF!</v>
      </c>
    </row>
    <row r="181" spans="1:5" hidden="1" x14ac:dyDescent="0.25">
      <c r="A181" s="36" t="s">
        <v>871</v>
      </c>
      <c r="B181" s="37" t="s">
        <v>872</v>
      </c>
      <c r="C181" s="33" t="s">
        <v>2257</v>
      </c>
      <c r="D181" s="25">
        <v>13</v>
      </c>
      <c r="E181" s="33" t="e">
        <f>VLOOKUP($A181,#REF!,1,0)</f>
        <v>#REF!</v>
      </c>
    </row>
    <row r="182" spans="1:5" hidden="1" x14ac:dyDescent="0.25">
      <c r="A182" s="36" t="s">
        <v>873</v>
      </c>
      <c r="B182" s="37" t="s">
        <v>875</v>
      </c>
      <c r="C182" s="33" t="s">
        <v>2347</v>
      </c>
      <c r="D182" s="25">
        <v>5200</v>
      </c>
      <c r="E182" s="33" t="e">
        <f>VLOOKUP($A182,#REF!,1,0)</f>
        <v>#REF!</v>
      </c>
    </row>
    <row r="183" spans="1:5" hidden="1" x14ac:dyDescent="0.25">
      <c r="A183" s="38" t="s">
        <v>876</v>
      </c>
      <c r="B183" s="37" t="s">
        <v>878</v>
      </c>
      <c r="C183" s="33" t="s">
        <v>877</v>
      </c>
      <c r="D183" s="25">
        <v>420</v>
      </c>
      <c r="E183" s="33" t="e">
        <f>VLOOKUP($A183,#REF!,1,0)</f>
        <v>#REF!</v>
      </c>
    </row>
    <row r="184" spans="1:5" x14ac:dyDescent="0.25">
      <c r="A184" s="36" t="s">
        <v>885</v>
      </c>
      <c r="B184" s="37" t="s">
        <v>887</v>
      </c>
      <c r="C184" s="33" t="s">
        <v>886</v>
      </c>
      <c r="D184" s="25">
        <v>1</v>
      </c>
      <c r="E184" s="33" t="e">
        <f>VLOOKUP($A184,#REF!,1,0)</f>
        <v>#REF!</v>
      </c>
    </row>
    <row r="185" spans="1:5" x14ac:dyDescent="0.25">
      <c r="A185" s="36" t="s">
        <v>893</v>
      </c>
      <c r="B185" s="37" t="s">
        <v>895</v>
      </c>
      <c r="C185" s="33" t="s">
        <v>2407</v>
      </c>
      <c r="D185" s="25">
        <v>4257</v>
      </c>
      <c r="E185" s="33" t="e">
        <f>VLOOKUP($A185,#REF!,1,0)</f>
        <v>#REF!</v>
      </c>
    </row>
    <row r="186" spans="1:5" hidden="1" x14ac:dyDescent="0.25">
      <c r="A186" s="36" t="s">
        <v>896</v>
      </c>
      <c r="B186" s="37" t="s">
        <v>898</v>
      </c>
      <c r="C186" s="33" t="s">
        <v>897</v>
      </c>
      <c r="D186" s="25">
        <v>1</v>
      </c>
      <c r="E186" s="33" t="e">
        <f>VLOOKUP($A186,#REF!,1,0)</f>
        <v>#REF!</v>
      </c>
    </row>
    <row r="187" spans="1:5" hidden="1" x14ac:dyDescent="0.25">
      <c r="A187" s="36" t="s">
        <v>902</v>
      </c>
      <c r="B187" s="37" t="s">
        <v>904</v>
      </c>
      <c r="C187" s="33" t="s">
        <v>903</v>
      </c>
      <c r="D187" s="25">
        <v>733</v>
      </c>
      <c r="E187" s="33" t="e">
        <f>VLOOKUP($A187,#REF!,1,0)</f>
        <v>#REF!</v>
      </c>
    </row>
    <row r="188" spans="1:5" hidden="1" x14ac:dyDescent="0.25">
      <c r="A188" s="38" t="s">
        <v>908</v>
      </c>
      <c r="B188" s="37" t="s">
        <v>910</v>
      </c>
      <c r="C188" s="33" t="s">
        <v>911</v>
      </c>
      <c r="D188" s="25">
        <v>343</v>
      </c>
      <c r="E188" s="33" t="e">
        <f>VLOOKUP($A188,#REF!,1,0)</f>
        <v>#REF!</v>
      </c>
    </row>
    <row r="189" spans="1:5" hidden="1" x14ac:dyDescent="0.25">
      <c r="A189" s="36" t="s">
        <v>915</v>
      </c>
      <c r="B189" s="37" t="s">
        <v>917</v>
      </c>
      <c r="C189" s="33" t="s">
        <v>916</v>
      </c>
      <c r="D189" s="25">
        <v>356</v>
      </c>
      <c r="E189" s="33" t="e">
        <f>VLOOKUP($A189,#REF!,1,0)</f>
        <v>#REF!</v>
      </c>
    </row>
    <row r="190" spans="1:5" hidden="1" x14ac:dyDescent="0.25">
      <c r="A190" s="38" t="s">
        <v>921</v>
      </c>
      <c r="B190" s="37" t="s">
        <v>923</v>
      </c>
      <c r="C190" s="33" t="s">
        <v>924</v>
      </c>
      <c r="D190" s="25">
        <v>116</v>
      </c>
      <c r="E190" s="33" t="e">
        <f>VLOOKUP($A190,#REF!,1,0)</f>
        <v>#REF!</v>
      </c>
    </row>
    <row r="191" spans="1:5" hidden="1" x14ac:dyDescent="0.25">
      <c r="A191" s="36" t="s">
        <v>925</v>
      </c>
      <c r="B191" s="37" t="s">
        <v>923</v>
      </c>
      <c r="C191" s="33" t="s">
        <v>2408</v>
      </c>
      <c r="D191" s="25">
        <v>331</v>
      </c>
      <c r="E191" s="33" t="e">
        <f>VLOOKUP($A191,#REF!,1,0)</f>
        <v>#REF!</v>
      </c>
    </row>
    <row r="192" spans="1:5" hidden="1" x14ac:dyDescent="0.25">
      <c r="A192" s="38" t="s">
        <v>927</v>
      </c>
      <c r="B192" s="37" t="s">
        <v>923</v>
      </c>
      <c r="C192" s="33" t="s">
        <v>929</v>
      </c>
      <c r="D192" s="25">
        <v>2</v>
      </c>
      <c r="E192" s="33" t="e">
        <f>VLOOKUP($A192,#REF!,1,0)</f>
        <v>#REF!</v>
      </c>
    </row>
    <row r="193" spans="1:5" hidden="1" x14ac:dyDescent="0.25">
      <c r="A193" s="38" t="s">
        <v>930</v>
      </c>
      <c r="B193" s="37" t="s">
        <v>931</v>
      </c>
      <c r="C193" s="33" t="s">
        <v>1958</v>
      </c>
      <c r="D193" s="25">
        <v>1</v>
      </c>
      <c r="E193" s="33" t="e">
        <f>VLOOKUP($A193,#REF!,1,0)</f>
        <v>#REF!</v>
      </c>
    </row>
    <row r="194" spans="1:5" hidden="1" x14ac:dyDescent="0.25">
      <c r="A194" s="36" t="s">
        <v>930</v>
      </c>
      <c r="B194" s="37" t="s">
        <v>931</v>
      </c>
      <c r="C194" s="33" t="s">
        <v>2391</v>
      </c>
      <c r="D194" s="25">
        <v>4324</v>
      </c>
      <c r="E194" s="33" t="e">
        <f>VLOOKUP($A194,#REF!,1,0)</f>
        <v>#REF!</v>
      </c>
    </row>
    <row r="195" spans="1:5" hidden="1" x14ac:dyDescent="0.25">
      <c r="A195" s="38" t="s">
        <v>932</v>
      </c>
      <c r="B195" s="37" t="s">
        <v>931</v>
      </c>
      <c r="C195" s="33" t="s">
        <v>1977</v>
      </c>
      <c r="D195" s="25">
        <v>1</v>
      </c>
      <c r="E195" s="33" t="e">
        <f>VLOOKUP($A195,#REF!,1,0)</f>
        <v>#REF!</v>
      </c>
    </row>
    <row r="196" spans="1:5" hidden="1" x14ac:dyDescent="0.25">
      <c r="A196" s="36" t="s">
        <v>932</v>
      </c>
      <c r="B196" s="37" t="s">
        <v>931</v>
      </c>
      <c r="C196" s="33" t="s">
        <v>2394</v>
      </c>
      <c r="D196" s="25">
        <v>385</v>
      </c>
      <c r="E196" s="33" t="e">
        <f>VLOOKUP($A196,#REF!,1,0)</f>
        <v>#REF!</v>
      </c>
    </row>
    <row r="197" spans="1:5" hidden="1" x14ac:dyDescent="0.25">
      <c r="A197" s="36" t="s">
        <v>948</v>
      </c>
      <c r="B197" s="37" t="s">
        <v>947</v>
      </c>
      <c r="C197" s="33" t="s">
        <v>949</v>
      </c>
      <c r="D197" s="25">
        <v>132</v>
      </c>
      <c r="E197" s="33" t="e">
        <f>VLOOKUP($A197,#REF!,1,0)</f>
        <v>#REF!</v>
      </c>
    </row>
    <row r="198" spans="1:5" hidden="1" x14ac:dyDescent="0.25">
      <c r="A198" s="36" t="s">
        <v>950</v>
      </c>
      <c r="B198" s="37" t="s">
        <v>952</v>
      </c>
      <c r="C198" s="33" t="s">
        <v>2314</v>
      </c>
      <c r="D198" s="25">
        <v>1647</v>
      </c>
      <c r="E198" s="33" t="e">
        <f>VLOOKUP($A198,#REF!,1,0)</f>
        <v>#REF!</v>
      </c>
    </row>
    <row r="199" spans="1:5" hidden="1" x14ac:dyDescent="0.25">
      <c r="A199" s="36" t="s">
        <v>953</v>
      </c>
      <c r="B199" s="37" t="s">
        <v>955</v>
      </c>
      <c r="C199" s="33" t="s">
        <v>954</v>
      </c>
      <c r="D199" s="25">
        <v>5</v>
      </c>
      <c r="E199" s="33" t="e">
        <f>VLOOKUP($A199,#REF!,1,0)</f>
        <v>#REF!</v>
      </c>
    </row>
    <row r="200" spans="1:5" hidden="1" x14ac:dyDescent="0.25">
      <c r="A200" s="38" t="s">
        <v>956</v>
      </c>
      <c r="B200" s="37" t="s">
        <v>958</v>
      </c>
      <c r="C200" s="33" t="s">
        <v>959</v>
      </c>
      <c r="D200" s="25">
        <v>200</v>
      </c>
      <c r="E200" s="33" t="e">
        <f>VLOOKUP($A200,#REF!,1,0)</f>
        <v>#REF!</v>
      </c>
    </row>
    <row r="201" spans="1:5" x14ac:dyDescent="0.25">
      <c r="A201" s="36" t="s">
        <v>965</v>
      </c>
      <c r="B201" s="37" t="s">
        <v>967</v>
      </c>
      <c r="C201" s="33" t="s">
        <v>966</v>
      </c>
      <c r="D201" s="25">
        <v>88</v>
      </c>
      <c r="E201" s="33" t="e">
        <f>VLOOKUP($A201,#REF!,1,0)</f>
        <v>#REF!</v>
      </c>
    </row>
    <row r="202" spans="1:5" x14ac:dyDescent="0.25">
      <c r="A202" s="36" t="s">
        <v>970</v>
      </c>
      <c r="B202" s="37" t="s">
        <v>972</v>
      </c>
      <c r="C202" s="33" t="s">
        <v>971</v>
      </c>
      <c r="D202" s="25">
        <v>148</v>
      </c>
      <c r="E202" s="33" t="e">
        <f>VLOOKUP($A202,#REF!,1,0)</f>
        <v>#REF!</v>
      </c>
    </row>
    <row r="203" spans="1:5" x14ac:dyDescent="0.25">
      <c r="A203" s="36" t="s">
        <v>973</v>
      </c>
      <c r="B203" s="37" t="s">
        <v>972</v>
      </c>
      <c r="C203" s="33" t="s">
        <v>974</v>
      </c>
      <c r="D203" s="25">
        <v>123</v>
      </c>
      <c r="E203" s="33" t="e">
        <f>VLOOKUP($A203,#REF!,1,0)</f>
        <v>#REF!</v>
      </c>
    </row>
    <row r="204" spans="1:5" x14ac:dyDescent="0.25">
      <c r="A204" s="38" t="s">
        <v>975</v>
      </c>
      <c r="B204" s="37" t="s">
        <v>972</v>
      </c>
      <c r="C204" s="33" t="s">
        <v>976</v>
      </c>
      <c r="D204" s="25">
        <v>1494</v>
      </c>
      <c r="E204" s="33" t="e">
        <f>VLOOKUP($A204,#REF!,1,0)</f>
        <v>#REF!</v>
      </c>
    </row>
    <row r="205" spans="1:5" x14ac:dyDescent="0.25">
      <c r="A205" s="36" t="s">
        <v>975</v>
      </c>
      <c r="B205" s="37" t="s">
        <v>972</v>
      </c>
      <c r="C205" s="33" t="s">
        <v>977</v>
      </c>
      <c r="D205" s="25">
        <v>918</v>
      </c>
      <c r="E205" s="33" t="e">
        <f>VLOOKUP($A205,#REF!,1,0)</f>
        <v>#REF!</v>
      </c>
    </row>
    <row r="206" spans="1:5" hidden="1" x14ac:dyDescent="0.25">
      <c r="A206" s="36" t="s">
        <v>984</v>
      </c>
      <c r="B206" s="37" t="s">
        <v>986</v>
      </c>
      <c r="C206" s="33" t="s">
        <v>985</v>
      </c>
      <c r="D206" s="25">
        <v>22</v>
      </c>
      <c r="E206" s="33" t="e">
        <f>VLOOKUP($A206,#REF!,1,0)</f>
        <v>#REF!</v>
      </c>
    </row>
    <row r="207" spans="1:5" hidden="1" x14ac:dyDescent="0.25">
      <c r="A207" s="36" t="s">
        <v>987</v>
      </c>
      <c r="B207" s="37" t="s">
        <v>989</v>
      </c>
      <c r="C207" s="33" t="s">
        <v>990</v>
      </c>
      <c r="D207" s="25">
        <v>7</v>
      </c>
      <c r="E207" s="33" t="e">
        <f>VLOOKUP($A207,#REF!,1,0)</f>
        <v>#REF!</v>
      </c>
    </row>
    <row r="208" spans="1:5" hidden="1" x14ac:dyDescent="0.25">
      <c r="A208" s="38" t="s">
        <v>991</v>
      </c>
      <c r="B208" s="37" t="s">
        <v>993</v>
      </c>
      <c r="C208" s="33" t="s">
        <v>994</v>
      </c>
      <c r="D208" s="25">
        <v>15</v>
      </c>
      <c r="E208" s="33" t="e">
        <f>VLOOKUP($A208,#REF!,1,0)</f>
        <v>#REF!</v>
      </c>
    </row>
    <row r="209" spans="1:5" hidden="1" x14ac:dyDescent="0.25">
      <c r="A209" s="38" t="s">
        <v>995</v>
      </c>
      <c r="B209" s="37" t="s">
        <v>997</v>
      </c>
      <c r="C209" s="33" t="s">
        <v>998</v>
      </c>
      <c r="D209" s="25">
        <v>1549</v>
      </c>
      <c r="E209" s="33" t="e">
        <f>VLOOKUP($A209,#REF!,1,0)</f>
        <v>#REF!</v>
      </c>
    </row>
    <row r="210" spans="1:5" hidden="1" x14ac:dyDescent="0.25">
      <c r="A210" s="36" t="s">
        <v>1007</v>
      </c>
      <c r="B210" s="37" t="s">
        <v>1009</v>
      </c>
      <c r="C210" s="33" t="s">
        <v>2125</v>
      </c>
      <c r="D210" s="25">
        <v>695</v>
      </c>
      <c r="E210" s="33" t="e">
        <f>VLOOKUP($A210,#REF!,1,0)</f>
        <v>#REF!</v>
      </c>
    </row>
    <row r="211" spans="1:5" hidden="1" x14ac:dyDescent="0.25">
      <c r="A211" s="36" t="s">
        <v>1010</v>
      </c>
      <c r="B211" s="37" t="s">
        <v>1012</v>
      </c>
      <c r="C211" s="33" t="s">
        <v>1013</v>
      </c>
      <c r="D211" s="25">
        <v>38</v>
      </c>
      <c r="E211" s="33" t="e">
        <f>VLOOKUP($A211,#REF!,1,0)</f>
        <v>#REF!</v>
      </c>
    </row>
    <row r="212" spans="1:5" x14ac:dyDescent="0.25">
      <c r="A212" s="36" t="s">
        <v>1017</v>
      </c>
      <c r="B212" s="37" t="s">
        <v>1019</v>
      </c>
      <c r="C212" s="33" t="s">
        <v>1018</v>
      </c>
      <c r="D212" s="25">
        <v>794</v>
      </c>
      <c r="E212" s="33" t="e">
        <f>VLOOKUP($A212,#REF!,1,0)</f>
        <v>#REF!</v>
      </c>
    </row>
    <row r="213" spans="1:5" hidden="1" x14ac:dyDescent="0.25">
      <c r="A213" s="36" t="s">
        <v>1023</v>
      </c>
      <c r="B213" s="37" t="s">
        <v>1025</v>
      </c>
      <c r="C213" s="33" t="s">
        <v>1024</v>
      </c>
      <c r="D213" s="25">
        <v>129</v>
      </c>
      <c r="E213" s="33" t="e">
        <f>VLOOKUP($A213,#REF!,1,0)</f>
        <v>#REF!</v>
      </c>
    </row>
    <row r="214" spans="1:5" hidden="1" x14ac:dyDescent="0.25">
      <c r="A214" s="36" t="s">
        <v>1032</v>
      </c>
      <c r="B214" s="37" t="s">
        <v>1034</v>
      </c>
      <c r="C214" s="33" t="s">
        <v>2332</v>
      </c>
      <c r="D214" s="25">
        <v>179</v>
      </c>
      <c r="E214" s="33" t="e">
        <f>VLOOKUP($A214,#REF!,1,0)</f>
        <v>#REF!</v>
      </c>
    </row>
    <row r="215" spans="1:5" hidden="1" x14ac:dyDescent="0.25">
      <c r="A215" s="36" t="s">
        <v>1038</v>
      </c>
      <c r="B215" s="37" t="s">
        <v>1040</v>
      </c>
      <c r="C215" s="33" t="s">
        <v>1039</v>
      </c>
      <c r="D215" s="25">
        <v>1</v>
      </c>
      <c r="E215" s="33" t="e">
        <f>VLOOKUP($A215,#REF!,1,0)</f>
        <v>#REF!</v>
      </c>
    </row>
    <row r="216" spans="1:5" hidden="1" x14ac:dyDescent="0.25">
      <c r="A216" s="36" t="s">
        <v>1041</v>
      </c>
      <c r="B216" s="37" t="s">
        <v>1043</v>
      </c>
      <c r="C216" s="33" t="s">
        <v>2306</v>
      </c>
      <c r="D216" s="25">
        <v>261</v>
      </c>
      <c r="E216" s="33" t="e">
        <f>VLOOKUP($A216,#REF!,1,0)</f>
        <v>#REF!</v>
      </c>
    </row>
    <row r="217" spans="1:5" x14ac:dyDescent="0.25">
      <c r="A217" s="36" t="s">
        <v>1046</v>
      </c>
      <c r="B217" s="37" t="s">
        <v>1048</v>
      </c>
      <c r="C217" s="33" t="s">
        <v>1047</v>
      </c>
      <c r="D217" s="25">
        <v>38</v>
      </c>
      <c r="E217" s="33" t="e">
        <f>VLOOKUP($A217,#REF!,1,0)</f>
        <v>#REF!</v>
      </c>
    </row>
    <row r="218" spans="1:5" hidden="1" x14ac:dyDescent="0.25">
      <c r="A218" s="36" t="s">
        <v>1054</v>
      </c>
      <c r="B218" s="37" t="s">
        <v>1056</v>
      </c>
      <c r="C218" s="33" t="s">
        <v>1055</v>
      </c>
      <c r="D218" s="25">
        <v>296</v>
      </c>
      <c r="E218" s="33" t="e">
        <f>VLOOKUP($A218,#REF!,1,0)</f>
        <v>#REF!</v>
      </c>
    </row>
    <row r="219" spans="1:5" hidden="1" x14ac:dyDescent="0.25">
      <c r="A219" s="38" t="s">
        <v>1074</v>
      </c>
      <c r="B219" s="37" t="s">
        <v>1071</v>
      </c>
      <c r="C219" s="33" t="s">
        <v>1075</v>
      </c>
      <c r="D219" s="25">
        <v>-1</v>
      </c>
      <c r="E219" s="33" t="e">
        <f>VLOOKUP($A219,#REF!,1,0)</f>
        <v>#REF!</v>
      </c>
    </row>
    <row r="220" spans="1:5" hidden="1" x14ac:dyDescent="0.25">
      <c r="A220" s="36" t="s">
        <v>1074</v>
      </c>
      <c r="B220" s="37" t="s">
        <v>1071</v>
      </c>
      <c r="C220" s="33" t="s">
        <v>1076</v>
      </c>
      <c r="D220" s="25">
        <v>1</v>
      </c>
      <c r="E220" s="33" t="e">
        <f>VLOOKUP($A220,#REF!,1,0)</f>
        <v>#REF!</v>
      </c>
    </row>
    <row r="221" spans="1:5" hidden="1" x14ac:dyDescent="0.25">
      <c r="A221" s="36" t="s">
        <v>1079</v>
      </c>
      <c r="B221" s="37" t="s">
        <v>1071</v>
      </c>
      <c r="C221" s="33" t="s">
        <v>2933</v>
      </c>
      <c r="D221" s="25">
        <v>127</v>
      </c>
      <c r="E221" s="33" t="e">
        <f>VLOOKUP($A221,#REF!,1,0)</f>
        <v>#REF!</v>
      </c>
    </row>
    <row r="222" spans="1:5" hidden="1" x14ac:dyDescent="0.25">
      <c r="A222" s="36" t="s">
        <v>1084</v>
      </c>
      <c r="B222" s="37" t="s">
        <v>1086</v>
      </c>
      <c r="C222" s="33" t="s">
        <v>2372</v>
      </c>
      <c r="D222" s="25">
        <v>116</v>
      </c>
      <c r="E222" s="33" t="e">
        <f>VLOOKUP($A222,#REF!,1,0)</f>
        <v>#REF!</v>
      </c>
    </row>
    <row r="223" spans="1:5" hidden="1" x14ac:dyDescent="0.25">
      <c r="A223" s="36" t="s">
        <v>2044</v>
      </c>
      <c r="B223" s="37" t="s">
        <v>1086</v>
      </c>
      <c r="C223" s="33" t="s">
        <v>2293</v>
      </c>
      <c r="D223" s="25">
        <v>5</v>
      </c>
      <c r="E223" s="33" t="e">
        <f>VLOOKUP($A223,#REF!,1,0)</f>
        <v>#REF!</v>
      </c>
    </row>
    <row r="224" spans="1:5" hidden="1" x14ac:dyDescent="0.25">
      <c r="A224" s="38" t="s">
        <v>1093</v>
      </c>
      <c r="B224" s="37" t="s">
        <v>1095</v>
      </c>
      <c r="C224" s="33" t="s">
        <v>1096</v>
      </c>
      <c r="D224" s="25">
        <v>65</v>
      </c>
      <c r="E224" s="33" t="e">
        <f>VLOOKUP($A224,#REF!,1,0)</f>
        <v>#REF!</v>
      </c>
    </row>
    <row r="225" spans="1:5" hidden="1" x14ac:dyDescent="0.25">
      <c r="A225" s="36" t="s">
        <v>1093</v>
      </c>
      <c r="B225" s="37" t="s">
        <v>1095</v>
      </c>
      <c r="C225" s="33" t="s">
        <v>1094</v>
      </c>
      <c r="D225" s="25">
        <v>2</v>
      </c>
      <c r="E225" s="33" t="e">
        <f>VLOOKUP($A225,#REF!,1,0)</f>
        <v>#REF!</v>
      </c>
    </row>
    <row r="226" spans="1:5" hidden="1" x14ac:dyDescent="0.25">
      <c r="A226" s="38" t="s">
        <v>1099</v>
      </c>
      <c r="B226" s="37" t="s">
        <v>1101</v>
      </c>
      <c r="C226" s="33" t="s">
        <v>1100</v>
      </c>
      <c r="D226" s="25">
        <v>70</v>
      </c>
      <c r="E226" s="33" t="e">
        <f>VLOOKUP($A226,#REF!,1,0)</f>
        <v>#REF!</v>
      </c>
    </row>
    <row r="227" spans="1:5" hidden="1" x14ac:dyDescent="0.25">
      <c r="A227" s="36" t="s">
        <v>1099</v>
      </c>
      <c r="B227" s="37" t="s">
        <v>1101</v>
      </c>
      <c r="C227" s="33" t="s">
        <v>2316</v>
      </c>
      <c r="D227" s="25">
        <v>552</v>
      </c>
      <c r="E227" s="33" t="e">
        <f>VLOOKUP($A227,#REF!,1,0)</f>
        <v>#REF!</v>
      </c>
    </row>
    <row r="228" spans="1:5" hidden="1" x14ac:dyDescent="0.25">
      <c r="A228" s="38" t="s">
        <v>1102</v>
      </c>
      <c r="B228" s="37" t="s">
        <v>1104</v>
      </c>
      <c r="C228" s="33" t="s">
        <v>1103</v>
      </c>
      <c r="D228" s="25">
        <v>30</v>
      </c>
      <c r="E228" s="33" t="e">
        <f>VLOOKUP($A228,#REF!,1,0)</f>
        <v>#REF!</v>
      </c>
    </row>
    <row r="229" spans="1:5" hidden="1" x14ac:dyDescent="0.25">
      <c r="A229" s="36" t="s">
        <v>1102</v>
      </c>
      <c r="B229" s="37" t="s">
        <v>1104</v>
      </c>
      <c r="C229" s="33" t="s">
        <v>2346</v>
      </c>
      <c r="D229" s="25">
        <v>20</v>
      </c>
      <c r="E229" s="33" t="e">
        <f>VLOOKUP($A229,#REF!,1,0)</f>
        <v>#REF!</v>
      </c>
    </row>
    <row r="230" spans="1:5" hidden="1" x14ac:dyDescent="0.25">
      <c r="A230" s="38" t="s">
        <v>1108</v>
      </c>
      <c r="B230" s="37" t="s">
        <v>1110</v>
      </c>
      <c r="C230" s="33" t="s">
        <v>1109</v>
      </c>
      <c r="D230" s="25">
        <v>1</v>
      </c>
      <c r="E230" s="33" t="e">
        <f>VLOOKUP($A230,#REF!,1,0)</f>
        <v>#REF!</v>
      </c>
    </row>
    <row r="231" spans="1:5" hidden="1" x14ac:dyDescent="0.25">
      <c r="A231" s="36" t="s">
        <v>1117</v>
      </c>
      <c r="B231" s="37" t="s">
        <v>1116</v>
      </c>
      <c r="C231" s="33" t="s">
        <v>1118</v>
      </c>
      <c r="D231" s="25">
        <v>1713</v>
      </c>
      <c r="E231" s="33" t="e">
        <f>VLOOKUP($A231,#REF!,1,0)</f>
        <v>#REF!</v>
      </c>
    </row>
    <row r="232" spans="1:5" x14ac:dyDescent="0.25">
      <c r="A232" s="36" t="s">
        <v>1122</v>
      </c>
      <c r="B232" s="37" t="s">
        <v>1124</v>
      </c>
      <c r="C232" s="33" t="s">
        <v>1123</v>
      </c>
      <c r="D232" s="25">
        <v>113</v>
      </c>
      <c r="E232" s="33" t="e">
        <f>VLOOKUP($A232,#REF!,1,0)</f>
        <v>#REF!</v>
      </c>
    </row>
    <row r="233" spans="1:5" hidden="1" x14ac:dyDescent="0.25">
      <c r="A233" s="36" t="s">
        <v>1133</v>
      </c>
      <c r="B233" s="37" t="s">
        <v>1135</v>
      </c>
      <c r="C233" s="33" t="s">
        <v>1134</v>
      </c>
      <c r="D233" s="25">
        <v>278</v>
      </c>
      <c r="E233" s="33" t="e">
        <f>VLOOKUP($A233,#REF!,1,0)</f>
        <v>#REF!</v>
      </c>
    </row>
    <row r="234" spans="1:5" hidden="1" x14ac:dyDescent="0.25">
      <c r="A234" s="36" t="s">
        <v>1136</v>
      </c>
      <c r="B234" s="37" t="s">
        <v>1138</v>
      </c>
      <c r="C234" s="33" t="s">
        <v>2312</v>
      </c>
      <c r="D234" s="25">
        <v>7</v>
      </c>
      <c r="E234" s="33" t="e">
        <f>VLOOKUP($A234,#REF!,1,0)</f>
        <v>#REF!</v>
      </c>
    </row>
    <row r="235" spans="1:5" hidden="1" x14ac:dyDescent="0.25">
      <c r="A235" s="36" t="s">
        <v>1147</v>
      </c>
      <c r="B235" s="37" t="s">
        <v>1149</v>
      </c>
      <c r="C235" s="33" t="s">
        <v>2351</v>
      </c>
      <c r="D235" s="25">
        <v>417</v>
      </c>
      <c r="E235" s="33" t="e">
        <f>VLOOKUP($A235,#REF!,1,0)</f>
        <v>#REF!</v>
      </c>
    </row>
    <row r="236" spans="1:5" hidden="1" x14ac:dyDescent="0.25">
      <c r="A236" s="38" t="s">
        <v>1150</v>
      </c>
      <c r="B236" s="37" t="s">
        <v>1149</v>
      </c>
      <c r="C236" s="33" t="s">
        <v>1151</v>
      </c>
      <c r="D236" s="25">
        <v>90</v>
      </c>
      <c r="E236" s="33" t="e">
        <f>VLOOKUP($A236,#REF!,1,0)</f>
        <v>#REF!</v>
      </c>
    </row>
    <row r="237" spans="1:5" hidden="1" x14ac:dyDescent="0.25">
      <c r="A237" s="36" t="s">
        <v>1150</v>
      </c>
      <c r="B237" s="37" t="s">
        <v>1149</v>
      </c>
      <c r="C237" s="33" t="s">
        <v>2354</v>
      </c>
      <c r="D237" s="25">
        <v>166</v>
      </c>
      <c r="E237" s="33" t="e">
        <f>VLOOKUP($A237,#REF!,1,0)</f>
        <v>#REF!</v>
      </c>
    </row>
    <row r="238" spans="1:5" hidden="1" x14ac:dyDescent="0.25">
      <c r="A238" s="38" t="s">
        <v>1162</v>
      </c>
      <c r="B238" s="37" t="s">
        <v>1164</v>
      </c>
      <c r="C238" s="33" t="s">
        <v>1163</v>
      </c>
      <c r="D238" s="25">
        <v>20</v>
      </c>
      <c r="E238" s="33" t="e">
        <f>VLOOKUP($A238,#REF!,1,0)</f>
        <v>#REF!</v>
      </c>
    </row>
    <row r="239" spans="1:5" hidden="1" x14ac:dyDescent="0.25">
      <c r="A239" s="36" t="s">
        <v>1162</v>
      </c>
      <c r="B239" s="37" t="s">
        <v>1164</v>
      </c>
      <c r="C239" s="33" t="s">
        <v>2353</v>
      </c>
      <c r="D239" s="25">
        <v>43</v>
      </c>
      <c r="E239" s="33" t="e">
        <f>VLOOKUP($A239,#REF!,1,0)</f>
        <v>#REF!</v>
      </c>
    </row>
    <row r="240" spans="1:5" hidden="1" x14ac:dyDescent="0.25">
      <c r="A240" s="38" t="s">
        <v>1165</v>
      </c>
      <c r="B240" s="37" t="s">
        <v>1167</v>
      </c>
      <c r="C240" s="33" t="s">
        <v>1166</v>
      </c>
      <c r="D240" s="25">
        <v>1</v>
      </c>
      <c r="E240" s="33" t="e">
        <f>VLOOKUP($A240,#REF!,1,0)</f>
        <v>#REF!</v>
      </c>
    </row>
    <row r="241" spans="1:5" hidden="1" x14ac:dyDescent="0.25">
      <c r="A241" s="36" t="s">
        <v>1165</v>
      </c>
      <c r="B241" s="37" t="s">
        <v>1167</v>
      </c>
      <c r="C241" s="33" t="s">
        <v>2358</v>
      </c>
      <c r="D241" s="25">
        <v>243</v>
      </c>
      <c r="E241" s="33" t="e">
        <f>VLOOKUP($A241,#REF!,1,0)</f>
        <v>#REF!</v>
      </c>
    </row>
    <row r="242" spans="1:5" hidden="1" x14ac:dyDescent="0.25">
      <c r="A242" s="36" t="s">
        <v>1168</v>
      </c>
      <c r="B242" s="37" t="s">
        <v>1169</v>
      </c>
      <c r="C242" s="33" t="s">
        <v>2253</v>
      </c>
      <c r="D242" s="25">
        <v>1092</v>
      </c>
      <c r="E242" s="33" t="e">
        <f>VLOOKUP($A242,#REF!,1,0)</f>
        <v>#REF!</v>
      </c>
    </row>
    <row r="243" spans="1:5" hidden="1" x14ac:dyDescent="0.25">
      <c r="A243" s="36" t="s">
        <v>1170</v>
      </c>
      <c r="B243" s="37" t="s">
        <v>1169</v>
      </c>
      <c r="C243" s="33" t="s">
        <v>2345</v>
      </c>
      <c r="D243" s="25">
        <v>3604</v>
      </c>
      <c r="E243" s="33" t="e">
        <f>VLOOKUP($A243,#REF!,1,0)</f>
        <v>#REF!</v>
      </c>
    </row>
    <row r="244" spans="1:5" hidden="1" x14ac:dyDescent="0.25">
      <c r="A244" s="38" t="s">
        <v>1171</v>
      </c>
      <c r="B244" s="37" t="s">
        <v>1173</v>
      </c>
      <c r="C244" s="33" t="s">
        <v>1174</v>
      </c>
      <c r="D244" s="25">
        <v>69</v>
      </c>
      <c r="E244" s="33" t="e">
        <f>VLOOKUP($A244,#REF!,1,0)</f>
        <v>#REF!</v>
      </c>
    </row>
    <row r="245" spans="1:5" hidden="1" x14ac:dyDescent="0.25">
      <c r="A245" s="36" t="s">
        <v>1175</v>
      </c>
      <c r="B245" s="37" t="s">
        <v>1173</v>
      </c>
      <c r="C245" s="33" t="s">
        <v>1176</v>
      </c>
      <c r="D245" s="25">
        <v>2</v>
      </c>
      <c r="E245" s="33" t="e">
        <f>VLOOKUP($A245,#REF!,1,0)</f>
        <v>#REF!</v>
      </c>
    </row>
    <row r="246" spans="1:5" x14ac:dyDescent="0.25">
      <c r="A246" s="36" t="s">
        <v>1177</v>
      </c>
      <c r="B246" s="37" t="s">
        <v>1173</v>
      </c>
      <c r="C246" s="33" t="s">
        <v>1178</v>
      </c>
      <c r="D246" s="25">
        <v>20</v>
      </c>
      <c r="E246" s="33" t="e">
        <f>VLOOKUP($A246,#REF!,1,0)</f>
        <v>#REF!</v>
      </c>
    </row>
    <row r="247" spans="1:5" hidden="1" x14ac:dyDescent="0.25">
      <c r="A247" s="36" t="s">
        <v>1179</v>
      </c>
      <c r="B247" s="37" t="s">
        <v>1181</v>
      </c>
      <c r="C247" s="33" t="s">
        <v>1180</v>
      </c>
      <c r="D247" s="25">
        <v>919</v>
      </c>
      <c r="E247" s="33" t="e">
        <f>VLOOKUP($A247,#REF!,1,0)</f>
        <v>#REF!</v>
      </c>
    </row>
    <row r="248" spans="1:5" hidden="1" x14ac:dyDescent="0.25">
      <c r="A248" s="36" t="s">
        <v>1182</v>
      </c>
      <c r="B248" s="37" t="s">
        <v>1184</v>
      </c>
      <c r="C248" s="33" t="s">
        <v>1183</v>
      </c>
      <c r="D248" s="25">
        <v>1</v>
      </c>
      <c r="E248" s="33" t="e">
        <f>VLOOKUP($A248,#REF!,1,0)</f>
        <v>#REF!</v>
      </c>
    </row>
    <row r="249" spans="1:5" hidden="1" x14ac:dyDescent="0.25">
      <c r="A249" s="36" t="s">
        <v>1188</v>
      </c>
      <c r="B249" s="37" t="s">
        <v>1187</v>
      </c>
      <c r="C249" s="33" t="s">
        <v>1189</v>
      </c>
      <c r="D249" s="25">
        <v>318</v>
      </c>
      <c r="E249" s="33" t="e">
        <f>VLOOKUP($A249,#REF!,1,0)</f>
        <v>#REF!</v>
      </c>
    </row>
    <row r="250" spans="1:5" hidden="1" x14ac:dyDescent="0.25">
      <c r="A250" s="36" t="s">
        <v>1193</v>
      </c>
      <c r="B250" s="37" t="s">
        <v>1192</v>
      </c>
      <c r="C250" s="33" t="s">
        <v>1194</v>
      </c>
      <c r="D250" s="25">
        <v>1</v>
      </c>
      <c r="E250" s="33" t="e">
        <f>VLOOKUP($A250,#REF!,1,0)</f>
        <v>#REF!</v>
      </c>
    </row>
    <row r="251" spans="1:5" x14ac:dyDescent="0.25">
      <c r="A251" s="36" t="s">
        <v>1200</v>
      </c>
      <c r="B251" s="37" t="s">
        <v>1201</v>
      </c>
      <c r="C251" s="33" t="s">
        <v>2254</v>
      </c>
      <c r="D251" s="25">
        <v>173</v>
      </c>
      <c r="E251" s="33" t="e">
        <f>VLOOKUP($A251,#REF!,1,0)</f>
        <v>#REF!</v>
      </c>
    </row>
    <row r="252" spans="1:5" hidden="1" x14ac:dyDescent="0.25">
      <c r="A252" s="36" t="s">
        <v>1207</v>
      </c>
      <c r="B252" s="37" t="s">
        <v>1209</v>
      </c>
      <c r="C252" s="33" t="s">
        <v>1208</v>
      </c>
      <c r="D252" s="25">
        <v>7</v>
      </c>
      <c r="E252" s="33" t="e">
        <f>VLOOKUP($A252,#REF!,1,0)</f>
        <v>#REF!</v>
      </c>
    </row>
    <row r="253" spans="1:5" hidden="1" x14ac:dyDescent="0.25">
      <c r="A253" s="36" t="s">
        <v>1213</v>
      </c>
      <c r="B253" s="37" t="s">
        <v>1215</v>
      </c>
      <c r="C253" s="33" t="s">
        <v>1214</v>
      </c>
      <c r="D253" s="25">
        <v>23</v>
      </c>
      <c r="E253" s="33" t="e">
        <f>VLOOKUP($A253,#REF!,1,0)</f>
        <v>#REF!</v>
      </c>
    </row>
    <row r="254" spans="1:5" x14ac:dyDescent="0.25">
      <c r="A254" s="36" t="s">
        <v>1216</v>
      </c>
      <c r="B254" s="37" t="s">
        <v>62</v>
      </c>
      <c r="C254" s="33" t="s">
        <v>2304</v>
      </c>
      <c r="D254" s="25">
        <v>15</v>
      </c>
      <c r="E254" s="33" t="e">
        <f>VLOOKUP($A254,#REF!,1,0)</f>
        <v>#REF!</v>
      </c>
    </row>
    <row r="255" spans="1:5" hidden="1" x14ac:dyDescent="0.25">
      <c r="A255" s="36" t="s">
        <v>1218</v>
      </c>
      <c r="B255" s="37" t="s">
        <v>282</v>
      </c>
      <c r="C255" s="33" t="s">
        <v>1219</v>
      </c>
      <c r="D255" s="25">
        <v>1946</v>
      </c>
      <c r="E255" s="33" t="e">
        <f>VLOOKUP($A255,#REF!,1,0)</f>
        <v>#REF!</v>
      </c>
    </row>
    <row r="256" spans="1:5" hidden="1" x14ac:dyDescent="0.25">
      <c r="A256" s="38" t="s">
        <v>1220</v>
      </c>
      <c r="B256" s="37" t="s">
        <v>1222</v>
      </c>
      <c r="C256" s="33" t="s">
        <v>1221</v>
      </c>
      <c r="D256" s="25">
        <v>177</v>
      </c>
      <c r="E256" s="33" t="e">
        <f>VLOOKUP($A256,#REF!,1,0)</f>
        <v>#REF!</v>
      </c>
    </row>
    <row r="257" spans="1:5" hidden="1" x14ac:dyDescent="0.25">
      <c r="A257" s="36" t="s">
        <v>1220</v>
      </c>
      <c r="B257" s="37" t="s">
        <v>1222</v>
      </c>
      <c r="C257" s="33" t="s">
        <v>2376</v>
      </c>
      <c r="D257" s="25">
        <v>1</v>
      </c>
      <c r="E257" s="33" t="e">
        <f>VLOOKUP($A257,#REF!,1,0)</f>
        <v>#REF!</v>
      </c>
    </row>
    <row r="258" spans="1:5" hidden="1" x14ac:dyDescent="0.25">
      <c r="A258" s="36" t="s">
        <v>1223</v>
      </c>
      <c r="B258" s="37" t="s">
        <v>1225</v>
      </c>
      <c r="C258" s="33" t="s">
        <v>1224</v>
      </c>
      <c r="D258" s="25">
        <v>1</v>
      </c>
      <c r="E258" s="33" t="e">
        <f>VLOOKUP($A258,#REF!,1,0)</f>
        <v>#REF!</v>
      </c>
    </row>
    <row r="259" spans="1:5" x14ac:dyDescent="0.25">
      <c r="A259" s="36" t="s">
        <v>1229</v>
      </c>
      <c r="B259" s="37" t="s">
        <v>1228</v>
      </c>
      <c r="C259" s="33" t="s">
        <v>1230</v>
      </c>
      <c r="D259" s="25">
        <v>2</v>
      </c>
      <c r="E259" s="33" t="e">
        <f>VLOOKUP($A259,#REF!,1,0)</f>
        <v>#REF!</v>
      </c>
    </row>
    <row r="260" spans="1:5" hidden="1" x14ac:dyDescent="0.25">
      <c r="A260" s="38" t="s">
        <v>1231</v>
      </c>
      <c r="B260" s="37" t="s">
        <v>1233</v>
      </c>
      <c r="C260" s="33" t="s">
        <v>1232</v>
      </c>
      <c r="D260" s="25">
        <v>260</v>
      </c>
      <c r="E260" s="33" t="e">
        <f>VLOOKUP($A260,#REF!,1,0)</f>
        <v>#REF!</v>
      </c>
    </row>
    <row r="261" spans="1:5" hidden="1" x14ac:dyDescent="0.25">
      <c r="A261" s="36" t="s">
        <v>1231</v>
      </c>
      <c r="B261" s="37" t="s">
        <v>1233</v>
      </c>
      <c r="C261" s="33" t="s">
        <v>2412</v>
      </c>
      <c r="D261" s="25">
        <v>75</v>
      </c>
      <c r="E261" s="33" t="e">
        <f>VLOOKUP($A261,#REF!,1,0)</f>
        <v>#REF!</v>
      </c>
    </row>
    <row r="262" spans="1:5" hidden="1" x14ac:dyDescent="0.25">
      <c r="A262" s="36" t="s">
        <v>1959</v>
      </c>
      <c r="B262" s="37" t="s">
        <v>1961</v>
      </c>
      <c r="C262" s="33" t="s">
        <v>1960</v>
      </c>
      <c r="D262" s="25">
        <v>8</v>
      </c>
      <c r="E262" s="33" t="e">
        <f>VLOOKUP($A262,#REF!,1,0)</f>
        <v>#REF!</v>
      </c>
    </row>
    <row r="263" spans="1:5" hidden="1" x14ac:dyDescent="0.25">
      <c r="A263" s="38" t="s">
        <v>1234</v>
      </c>
      <c r="B263" s="37" t="s">
        <v>1236</v>
      </c>
      <c r="C263" s="33" t="s">
        <v>1237</v>
      </c>
      <c r="D263" s="25">
        <v>2</v>
      </c>
      <c r="E263" s="33" t="e">
        <f>VLOOKUP($A263,#REF!,1,0)</f>
        <v>#REF!</v>
      </c>
    </row>
    <row r="264" spans="1:5" hidden="1" x14ac:dyDescent="0.25">
      <c r="A264" s="36" t="s">
        <v>1234</v>
      </c>
      <c r="B264" s="37" t="s">
        <v>1236</v>
      </c>
      <c r="C264" s="33" t="s">
        <v>2366</v>
      </c>
      <c r="D264" s="25">
        <v>6</v>
      </c>
      <c r="E264" s="33" t="e">
        <f>VLOOKUP($A264,#REF!,1,0)</f>
        <v>#REF!</v>
      </c>
    </row>
    <row r="265" spans="1:5" hidden="1" x14ac:dyDescent="0.25">
      <c r="A265" s="38" t="s">
        <v>1241</v>
      </c>
      <c r="B265" s="37" t="s">
        <v>1243</v>
      </c>
      <c r="C265" s="33" t="s">
        <v>1244</v>
      </c>
      <c r="D265" s="25">
        <v>3</v>
      </c>
      <c r="E265" s="33" t="e">
        <f>VLOOKUP($A265,#REF!,1,0)</f>
        <v>#REF!</v>
      </c>
    </row>
    <row r="266" spans="1:5" hidden="1" x14ac:dyDescent="0.25">
      <c r="A266" s="36" t="s">
        <v>1245</v>
      </c>
      <c r="B266" s="37" t="s">
        <v>1247</v>
      </c>
      <c r="C266" s="33" t="s">
        <v>1248</v>
      </c>
      <c r="D266" s="25">
        <v>6</v>
      </c>
      <c r="E266" s="33" t="e">
        <f>VLOOKUP($A266,#REF!,1,0)</f>
        <v>#REF!</v>
      </c>
    </row>
    <row r="267" spans="1:5" hidden="1" x14ac:dyDescent="0.25">
      <c r="A267" s="38" t="s">
        <v>1249</v>
      </c>
      <c r="B267" s="37" t="s">
        <v>1247</v>
      </c>
      <c r="C267" s="33" t="s">
        <v>1251</v>
      </c>
      <c r="D267" s="25">
        <v>19</v>
      </c>
      <c r="E267" s="33" t="e">
        <f>VLOOKUP($A267,#REF!,1,0)</f>
        <v>#REF!</v>
      </c>
    </row>
    <row r="268" spans="1:5" hidden="1" x14ac:dyDescent="0.25">
      <c r="A268" s="36" t="s">
        <v>1249</v>
      </c>
      <c r="B268" s="37" t="s">
        <v>1247</v>
      </c>
      <c r="C268" s="33" t="s">
        <v>1250</v>
      </c>
      <c r="D268" s="25">
        <v>1</v>
      </c>
      <c r="E268" s="33" t="e">
        <f>VLOOKUP($A268,#REF!,1,0)</f>
        <v>#REF!</v>
      </c>
    </row>
    <row r="269" spans="1:5" hidden="1" x14ac:dyDescent="0.25">
      <c r="A269" s="38" t="s">
        <v>1252</v>
      </c>
      <c r="B269" s="37" t="s">
        <v>1254</v>
      </c>
      <c r="C269" s="33" t="s">
        <v>1253</v>
      </c>
      <c r="D269" s="25">
        <v>32</v>
      </c>
      <c r="E269" s="33" t="e">
        <f>VLOOKUP($A269,#REF!,1,0)</f>
        <v>#REF!</v>
      </c>
    </row>
    <row r="270" spans="1:5" x14ac:dyDescent="0.25">
      <c r="A270" s="38" t="s">
        <v>1258</v>
      </c>
      <c r="B270" s="37" t="s">
        <v>1260</v>
      </c>
      <c r="C270" s="33" t="s">
        <v>1259</v>
      </c>
      <c r="D270" s="25">
        <v>1</v>
      </c>
      <c r="E270" s="33" t="e">
        <f>VLOOKUP($A270,#REF!,1,0)</f>
        <v>#REF!</v>
      </c>
    </row>
    <row r="271" spans="1:5" hidden="1" x14ac:dyDescent="0.25">
      <c r="A271" s="36" t="s">
        <v>1264</v>
      </c>
      <c r="B271" s="37" t="s">
        <v>1263</v>
      </c>
      <c r="C271" s="33" t="s">
        <v>1265</v>
      </c>
      <c r="D271" s="25">
        <v>12</v>
      </c>
      <c r="E271" s="33" t="e">
        <f>VLOOKUP($A271,#REF!,1,0)</f>
        <v>#REF!</v>
      </c>
    </row>
    <row r="272" spans="1:5" hidden="1" x14ac:dyDescent="0.25">
      <c r="A272" s="36" t="s">
        <v>1277</v>
      </c>
      <c r="B272" s="37" t="s">
        <v>1279</v>
      </c>
      <c r="C272" s="33" t="s">
        <v>1280</v>
      </c>
      <c r="D272" s="25">
        <v>4</v>
      </c>
      <c r="E272" s="33" t="e">
        <f>VLOOKUP($A272,#REF!,1,0)</f>
        <v>#REF!</v>
      </c>
    </row>
    <row r="273" spans="1:5" hidden="1" x14ac:dyDescent="0.25">
      <c r="A273" s="36" t="s">
        <v>1284</v>
      </c>
      <c r="B273" s="37" t="s">
        <v>1286</v>
      </c>
      <c r="C273" s="33" t="s">
        <v>1285</v>
      </c>
      <c r="D273" s="25">
        <v>21</v>
      </c>
      <c r="E273" s="33" t="e">
        <f>VLOOKUP($A273,#REF!,1,0)</f>
        <v>#REF!</v>
      </c>
    </row>
    <row r="274" spans="1:5" hidden="1" x14ac:dyDescent="0.25">
      <c r="A274" s="36" t="s">
        <v>1287</v>
      </c>
      <c r="B274" s="37" t="s">
        <v>1289</v>
      </c>
      <c r="C274" s="33" t="s">
        <v>1288</v>
      </c>
      <c r="D274" s="25">
        <v>15</v>
      </c>
      <c r="E274" s="33" t="e">
        <f>VLOOKUP($A274,#REF!,1,0)</f>
        <v>#REF!</v>
      </c>
    </row>
    <row r="275" spans="1:5" hidden="1" x14ac:dyDescent="0.25">
      <c r="A275" s="36" t="s">
        <v>1290</v>
      </c>
      <c r="B275" s="37" t="s">
        <v>1292</v>
      </c>
      <c r="C275" s="33" t="s">
        <v>1291</v>
      </c>
      <c r="D275" s="25">
        <v>48</v>
      </c>
      <c r="E275" s="33" t="e">
        <f>VLOOKUP($A275,#REF!,1,0)</f>
        <v>#REF!</v>
      </c>
    </row>
    <row r="276" spans="1:5" hidden="1" x14ac:dyDescent="0.25">
      <c r="A276" s="36" t="s">
        <v>1295</v>
      </c>
      <c r="B276" s="37" t="s">
        <v>1297</v>
      </c>
      <c r="C276" s="33" t="s">
        <v>1296</v>
      </c>
      <c r="D276" s="25">
        <v>3</v>
      </c>
      <c r="E276" s="33" t="e">
        <f>VLOOKUP($A276,#REF!,1,0)</f>
        <v>#REF!</v>
      </c>
    </row>
    <row r="277" spans="1:5" hidden="1" x14ac:dyDescent="0.25">
      <c r="A277" s="36" t="s">
        <v>1301</v>
      </c>
      <c r="B277" s="37" t="s">
        <v>1300</v>
      </c>
      <c r="C277" s="33" t="s">
        <v>1302</v>
      </c>
      <c r="D277" s="25">
        <v>21</v>
      </c>
      <c r="E277" s="33" t="e">
        <f>VLOOKUP($A277,#REF!,1,0)</f>
        <v>#REF!</v>
      </c>
    </row>
    <row r="278" spans="1:5" hidden="1" x14ac:dyDescent="0.25">
      <c r="A278" s="36" t="s">
        <v>1303</v>
      </c>
      <c r="B278" s="37" t="s">
        <v>1305</v>
      </c>
      <c r="C278" s="33" t="s">
        <v>1304</v>
      </c>
      <c r="D278" s="25">
        <v>4533</v>
      </c>
      <c r="E278" s="33" t="e">
        <f>VLOOKUP($A278,#REF!,1,0)</f>
        <v>#REF!</v>
      </c>
    </row>
    <row r="279" spans="1:5" hidden="1" x14ac:dyDescent="0.25">
      <c r="A279" s="36" t="s">
        <v>1308</v>
      </c>
      <c r="B279" s="37" t="s">
        <v>1310</v>
      </c>
      <c r="C279" s="33" t="s">
        <v>1309</v>
      </c>
      <c r="D279" s="25">
        <v>62</v>
      </c>
      <c r="E279" s="33" t="e">
        <f>VLOOKUP($A279,#REF!,1,0)</f>
        <v>#REF!</v>
      </c>
    </row>
    <row r="280" spans="1:5" hidden="1" x14ac:dyDescent="0.25">
      <c r="A280" s="36" t="s">
        <v>1311</v>
      </c>
      <c r="B280" s="37" t="s">
        <v>1313</v>
      </c>
      <c r="C280" s="33" t="s">
        <v>1312</v>
      </c>
      <c r="D280" s="25">
        <v>1</v>
      </c>
      <c r="E280" s="33" t="e">
        <f>VLOOKUP($A280,#REF!,1,0)</f>
        <v>#REF!</v>
      </c>
    </row>
    <row r="281" spans="1:5" hidden="1" x14ac:dyDescent="0.25">
      <c r="A281" s="36" t="s">
        <v>1314</v>
      </c>
      <c r="B281" s="37" t="s">
        <v>1316</v>
      </c>
      <c r="C281" s="33" t="s">
        <v>2392</v>
      </c>
      <c r="D281" s="25">
        <v>1</v>
      </c>
      <c r="E281" s="33" t="e">
        <f>VLOOKUP($A281,#REF!,1,0)</f>
        <v>#REF!</v>
      </c>
    </row>
    <row r="282" spans="1:5" hidden="1" x14ac:dyDescent="0.25">
      <c r="A282" s="36" t="s">
        <v>1317</v>
      </c>
      <c r="B282" s="37" t="s">
        <v>1316</v>
      </c>
      <c r="C282" s="33" t="s">
        <v>2393</v>
      </c>
      <c r="D282" s="25">
        <v>1</v>
      </c>
      <c r="E282" s="33" t="e">
        <f>VLOOKUP($A282,#REF!,1,0)</f>
        <v>#REF!</v>
      </c>
    </row>
    <row r="283" spans="1:5" hidden="1" x14ac:dyDescent="0.25">
      <c r="A283" s="38" t="s">
        <v>1319</v>
      </c>
      <c r="B283" s="37" t="s">
        <v>1321</v>
      </c>
      <c r="C283" s="33" t="s">
        <v>1322</v>
      </c>
      <c r="D283" s="25">
        <v>19</v>
      </c>
      <c r="E283" s="33" t="e">
        <f>VLOOKUP($A283,#REF!,1,0)</f>
        <v>#REF!</v>
      </c>
    </row>
    <row r="284" spans="1:5" hidden="1" x14ac:dyDescent="0.25">
      <c r="A284" s="38" t="s">
        <v>2029</v>
      </c>
      <c r="B284" s="37" t="s">
        <v>2078</v>
      </c>
      <c r="C284" s="33" t="s">
        <v>2310</v>
      </c>
      <c r="D284" s="25">
        <v>30</v>
      </c>
      <c r="E284" s="33" t="e">
        <f>VLOOKUP($A284,#REF!,1,0)</f>
        <v>#REF!</v>
      </c>
    </row>
    <row r="285" spans="1:5" hidden="1" x14ac:dyDescent="0.25">
      <c r="A285" s="36" t="s">
        <v>2029</v>
      </c>
      <c r="B285" s="37" t="s">
        <v>2078</v>
      </c>
      <c r="C285" s="33" t="s">
        <v>2335</v>
      </c>
      <c r="D285" s="25">
        <v>10</v>
      </c>
      <c r="E285" s="33" t="e">
        <f>VLOOKUP($A285,#REF!,1,0)</f>
        <v>#REF!</v>
      </c>
    </row>
    <row r="286" spans="1:5" hidden="1" x14ac:dyDescent="0.25">
      <c r="A286" s="38" t="s">
        <v>1326</v>
      </c>
      <c r="B286" s="37" t="s">
        <v>1328</v>
      </c>
      <c r="C286" s="33" t="s">
        <v>1327</v>
      </c>
      <c r="D286" s="25">
        <v>8</v>
      </c>
      <c r="E286" s="33" t="e">
        <f>VLOOKUP($A286,#REF!,1,0)</f>
        <v>#REF!</v>
      </c>
    </row>
    <row r="287" spans="1:5" hidden="1" x14ac:dyDescent="0.25">
      <c r="A287" s="36" t="s">
        <v>1329</v>
      </c>
      <c r="B287" s="37" t="s">
        <v>1331</v>
      </c>
      <c r="C287" s="33" t="s">
        <v>1330</v>
      </c>
      <c r="D287" s="25">
        <v>817</v>
      </c>
      <c r="E287" s="33" t="e">
        <f>VLOOKUP($A287,#REF!,1,0)</f>
        <v>#REF!</v>
      </c>
    </row>
    <row r="288" spans="1:5" hidden="1" x14ac:dyDescent="0.25">
      <c r="A288" s="36" t="s">
        <v>1332</v>
      </c>
      <c r="B288" s="37" t="s">
        <v>1334</v>
      </c>
      <c r="C288" s="33" t="s">
        <v>1333</v>
      </c>
      <c r="D288" s="25">
        <v>5</v>
      </c>
      <c r="E288" s="33" t="e">
        <f>VLOOKUP($A288,#REF!,1,0)</f>
        <v>#REF!</v>
      </c>
    </row>
    <row r="289" spans="1:5" x14ac:dyDescent="0.25">
      <c r="A289" s="36" t="s">
        <v>1335</v>
      </c>
      <c r="B289" s="37" t="s">
        <v>1337</v>
      </c>
      <c r="C289" s="33" t="s">
        <v>1336</v>
      </c>
      <c r="D289" s="25">
        <v>4</v>
      </c>
      <c r="E289" s="33" t="e">
        <f>VLOOKUP($A289,#REF!,1,0)</f>
        <v>#REF!</v>
      </c>
    </row>
    <row r="290" spans="1:5" hidden="1" x14ac:dyDescent="0.25">
      <c r="A290" s="36" t="s">
        <v>1344</v>
      </c>
      <c r="B290" s="37" t="s">
        <v>1346</v>
      </c>
      <c r="C290" s="33" t="s">
        <v>1345</v>
      </c>
      <c r="D290" s="25">
        <v>4</v>
      </c>
      <c r="E290" s="33" t="e">
        <f>VLOOKUP($A290,#REF!,1,0)</f>
        <v>#REF!</v>
      </c>
    </row>
    <row r="291" spans="1:5" hidden="1" x14ac:dyDescent="0.25">
      <c r="A291" s="36" t="s">
        <v>1347</v>
      </c>
      <c r="B291" s="37" t="s">
        <v>1349</v>
      </c>
      <c r="C291" s="33" t="s">
        <v>1348</v>
      </c>
      <c r="D291" s="25">
        <v>23</v>
      </c>
      <c r="E291" s="33" t="e">
        <f>VLOOKUP($A291,#REF!,1,0)</f>
        <v>#REF!</v>
      </c>
    </row>
    <row r="292" spans="1:5" hidden="1" x14ac:dyDescent="0.25">
      <c r="A292" s="36" t="s">
        <v>1350</v>
      </c>
      <c r="B292" s="37" t="s">
        <v>1349</v>
      </c>
      <c r="C292" s="33" t="s">
        <v>2368</v>
      </c>
      <c r="D292" s="25">
        <v>586</v>
      </c>
      <c r="E292" s="33" t="e">
        <f>VLOOKUP($A292,#REF!,1,0)</f>
        <v>#REF!</v>
      </c>
    </row>
    <row r="293" spans="1:5" hidden="1" x14ac:dyDescent="0.25">
      <c r="A293" s="36" t="s">
        <v>1352</v>
      </c>
      <c r="B293" s="37" t="s">
        <v>1354</v>
      </c>
      <c r="C293" s="33" t="s">
        <v>1353</v>
      </c>
      <c r="D293" s="25">
        <v>171</v>
      </c>
      <c r="E293" s="33" t="e">
        <f>VLOOKUP($A293,#REF!,1,0)</f>
        <v>#REF!</v>
      </c>
    </row>
    <row r="294" spans="1:5" hidden="1" x14ac:dyDescent="0.25">
      <c r="A294" s="38" t="s">
        <v>1355</v>
      </c>
      <c r="B294" s="37" t="s">
        <v>1357</v>
      </c>
      <c r="C294" s="33" t="s">
        <v>1356</v>
      </c>
      <c r="D294" s="25">
        <v>20</v>
      </c>
      <c r="E294" s="33" t="e">
        <f>VLOOKUP($A294,#REF!,1,0)</f>
        <v>#REF!</v>
      </c>
    </row>
    <row r="295" spans="1:5" hidden="1" x14ac:dyDescent="0.25">
      <c r="A295" s="38" t="s">
        <v>1355</v>
      </c>
      <c r="B295" s="37" t="s">
        <v>1357</v>
      </c>
      <c r="C295" s="33" t="s">
        <v>2377</v>
      </c>
      <c r="D295" s="25">
        <v>2</v>
      </c>
      <c r="E295" s="33" t="e">
        <f>VLOOKUP($A295,#REF!,1,0)</f>
        <v>#REF!</v>
      </c>
    </row>
    <row r="296" spans="1:5" hidden="1" x14ac:dyDescent="0.25">
      <c r="A296" s="36" t="s">
        <v>1361</v>
      </c>
      <c r="B296" s="37" t="s">
        <v>1363</v>
      </c>
      <c r="C296" s="33" t="s">
        <v>1364</v>
      </c>
      <c r="D296" s="25">
        <v>47</v>
      </c>
      <c r="E296" s="33" t="e">
        <f>VLOOKUP($A296,#REF!,1,0)</f>
        <v>#REF!</v>
      </c>
    </row>
    <row r="297" spans="1:5" hidden="1" x14ac:dyDescent="0.25">
      <c r="A297" s="38" t="s">
        <v>1365</v>
      </c>
      <c r="B297" s="37" t="s">
        <v>1367</v>
      </c>
      <c r="C297" s="33" t="s">
        <v>2248</v>
      </c>
      <c r="D297" s="25">
        <v>4</v>
      </c>
      <c r="E297" s="33" t="e">
        <f>VLOOKUP($A297,#REF!,1,0)</f>
        <v>#REF!</v>
      </c>
    </row>
    <row r="298" spans="1:5" hidden="1" x14ac:dyDescent="0.25">
      <c r="A298" s="36" t="s">
        <v>1365</v>
      </c>
      <c r="B298" s="37" t="s">
        <v>1367</v>
      </c>
      <c r="C298" s="33" t="s">
        <v>2378</v>
      </c>
      <c r="D298" s="25">
        <v>3</v>
      </c>
      <c r="E298" s="33" t="e">
        <f>VLOOKUP($A298,#REF!,1,0)</f>
        <v>#REF!</v>
      </c>
    </row>
    <row r="299" spans="1:5" hidden="1" x14ac:dyDescent="0.25">
      <c r="A299" s="36" t="s">
        <v>1368</v>
      </c>
      <c r="B299" s="37" t="s">
        <v>1370</v>
      </c>
      <c r="C299" s="33" t="s">
        <v>1369</v>
      </c>
      <c r="D299" s="25">
        <v>15</v>
      </c>
      <c r="E299" s="33" t="e">
        <f>VLOOKUP($A299,#REF!,1,0)</f>
        <v>#REF!</v>
      </c>
    </row>
    <row r="300" spans="1:5" hidden="1" x14ac:dyDescent="0.25">
      <c r="A300" s="36" t="s">
        <v>1371</v>
      </c>
      <c r="B300" s="37" t="s">
        <v>1373</v>
      </c>
      <c r="C300" s="33" t="s">
        <v>1372</v>
      </c>
      <c r="D300" s="25">
        <v>939</v>
      </c>
      <c r="E300" s="33" t="e">
        <f>VLOOKUP($A300,#REF!,1,0)</f>
        <v>#REF!</v>
      </c>
    </row>
    <row r="301" spans="1:5" hidden="1" x14ac:dyDescent="0.25">
      <c r="A301" s="36" t="s">
        <v>1374</v>
      </c>
      <c r="B301" s="37" t="s">
        <v>1376</v>
      </c>
      <c r="C301" s="33" t="s">
        <v>1375</v>
      </c>
      <c r="D301" s="25">
        <v>8</v>
      </c>
      <c r="E301" s="33" t="e">
        <f>VLOOKUP($A301,#REF!,1,0)</f>
        <v>#REF!</v>
      </c>
    </row>
    <row r="302" spans="1:5" hidden="1" x14ac:dyDescent="0.25">
      <c r="A302" s="36" t="s">
        <v>1379</v>
      </c>
      <c r="B302" s="37" t="s">
        <v>1381</v>
      </c>
      <c r="C302" s="33" t="s">
        <v>1380</v>
      </c>
      <c r="D302" s="25">
        <v>2</v>
      </c>
      <c r="E302" s="33" t="e">
        <f>VLOOKUP($A302,#REF!,1,0)</f>
        <v>#REF!</v>
      </c>
    </row>
    <row r="303" spans="1:5" hidden="1" x14ac:dyDescent="0.25">
      <c r="A303" s="38" t="s">
        <v>1382</v>
      </c>
      <c r="B303" s="37" t="s">
        <v>1384</v>
      </c>
      <c r="C303" s="33" t="s">
        <v>1383</v>
      </c>
      <c r="D303" s="25">
        <v>3</v>
      </c>
      <c r="E303" s="33" t="e">
        <f>VLOOKUP($A303,#REF!,1,0)</f>
        <v>#REF!</v>
      </c>
    </row>
    <row r="304" spans="1:5" hidden="1" x14ac:dyDescent="0.25">
      <c r="A304" s="36" t="s">
        <v>1385</v>
      </c>
      <c r="B304" s="37" t="s">
        <v>1387</v>
      </c>
      <c r="C304" s="33" t="s">
        <v>1386</v>
      </c>
      <c r="D304" s="25">
        <v>679</v>
      </c>
      <c r="E304" s="33" t="e">
        <f>VLOOKUP($A304,#REF!,1,0)</f>
        <v>#REF!</v>
      </c>
    </row>
    <row r="305" spans="1:5" x14ac:dyDescent="0.25">
      <c r="A305" s="36" t="s">
        <v>1388</v>
      </c>
      <c r="B305" s="37" t="s">
        <v>1387</v>
      </c>
      <c r="C305" s="33" t="s">
        <v>1389</v>
      </c>
      <c r="D305" s="25">
        <v>96</v>
      </c>
      <c r="E305" s="33" t="e">
        <f>VLOOKUP($A305,#REF!,1,0)</f>
        <v>#REF!</v>
      </c>
    </row>
    <row r="306" spans="1:5" hidden="1" x14ac:dyDescent="0.25">
      <c r="A306" s="38" t="s">
        <v>1392</v>
      </c>
      <c r="B306" s="37" t="s">
        <v>1394</v>
      </c>
      <c r="C306" s="33" t="s">
        <v>1393</v>
      </c>
      <c r="D306" s="25">
        <v>5</v>
      </c>
      <c r="E306" s="33" t="e">
        <f>VLOOKUP($A306,#REF!,1,0)</f>
        <v>#REF!</v>
      </c>
    </row>
    <row r="307" spans="1:5" hidden="1" x14ac:dyDescent="0.25">
      <c r="A307" s="36" t="s">
        <v>1392</v>
      </c>
      <c r="B307" s="37" t="s">
        <v>1394</v>
      </c>
      <c r="C307" s="33" t="s">
        <v>2395</v>
      </c>
      <c r="D307" s="25">
        <v>12</v>
      </c>
      <c r="E307" s="33" t="e">
        <f>VLOOKUP($A307,#REF!,1,0)</f>
        <v>#REF!</v>
      </c>
    </row>
    <row r="308" spans="1:5" hidden="1" x14ac:dyDescent="0.25">
      <c r="A308" s="38" t="s">
        <v>1395</v>
      </c>
      <c r="B308" s="37" t="s">
        <v>1394</v>
      </c>
      <c r="C308" s="33" t="s">
        <v>1396</v>
      </c>
      <c r="D308" s="25">
        <v>1</v>
      </c>
      <c r="E308" s="33" t="e">
        <f>VLOOKUP($A308,#REF!,1,0)</f>
        <v>#REF!</v>
      </c>
    </row>
    <row r="309" spans="1:5" hidden="1" x14ac:dyDescent="0.25">
      <c r="A309" s="38" t="s">
        <v>1395</v>
      </c>
      <c r="B309" s="37" t="s">
        <v>1394</v>
      </c>
      <c r="C309" s="33" t="s">
        <v>1397</v>
      </c>
      <c r="D309" s="25">
        <v>2</v>
      </c>
      <c r="E309" s="33" t="e">
        <f>VLOOKUP($A309,#REF!,1,0)</f>
        <v>#REF!</v>
      </c>
    </row>
    <row r="310" spans="1:5" hidden="1" x14ac:dyDescent="0.25">
      <c r="A310" s="36" t="s">
        <v>1400</v>
      </c>
      <c r="B310" s="37" t="s">
        <v>1402</v>
      </c>
      <c r="C310" s="33" t="s">
        <v>1401</v>
      </c>
      <c r="D310" s="25">
        <v>144</v>
      </c>
      <c r="E310" s="33" t="e">
        <f>VLOOKUP($A310,#REF!,1,0)</f>
        <v>#REF!</v>
      </c>
    </row>
    <row r="311" spans="1:5" hidden="1" x14ac:dyDescent="0.25">
      <c r="A311" s="36" t="s">
        <v>1403</v>
      </c>
      <c r="B311" s="37" t="s">
        <v>1405</v>
      </c>
      <c r="C311" s="33" t="s">
        <v>1404</v>
      </c>
      <c r="D311" s="25">
        <v>2</v>
      </c>
      <c r="E311" s="33" t="e">
        <f>VLOOKUP($A311,#REF!,1,0)</f>
        <v>#REF!</v>
      </c>
    </row>
    <row r="312" spans="1:5" hidden="1" x14ac:dyDescent="0.25">
      <c r="A312" s="36" t="s">
        <v>1406</v>
      </c>
      <c r="B312" s="37" t="s">
        <v>1405</v>
      </c>
      <c r="C312" s="33" t="s">
        <v>1407</v>
      </c>
      <c r="D312" s="25">
        <v>4</v>
      </c>
      <c r="E312" s="33" t="e">
        <f>VLOOKUP($A312,#REF!,1,0)</f>
        <v>#REF!</v>
      </c>
    </row>
    <row r="313" spans="1:5" x14ac:dyDescent="0.25">
      <c r="A313" s="36" t="s">
        <v>1411</v>
      </c>
      <c r="B313" s="37" t="s">
        <v>1413</v>
      </c>
      <c r="C313" s="33" t="s">
        <v>1412</v>
      </c>
      <c r="D313" s="25">
        <v>3</v>
      </c>
      <c r="E313" s="33" t="e">
        <f>VLOOKUP($A313,#REF!,1,0)</f>
        <v>#REF!</v>
      </c>
    </row>
    <row r="314" spans="1:5" x14ac:dyDescent="0.25">
      <c r="A314" s="36" t="s">
        <v>1414</v>
      </c>
      <c r="B314" s="37" t="s">
        <v>1416</v>
      </c>
      <c r="C314" s="33" t="s">
        <v>1415</v>
      </c>
      <c r="D314" s="25">
        <v>11</v>
      </c>
      <c r="E314" s="33" t="e">
        <f>VLOOKUP($A314,#REF!,1,0)</f>
        <v>#REF!</v>
      </c>
    </row>
    <row r="315" spans="1:5" hidden="1" x14ac:dyDescent="0.25">
      <c r="A315" s="38" t="s">
        <v>1420</v>
      </c>
      <c r="B315" s="37" t="s">
        <v>1422</v>
      </c>
      <c r="C315" s="33" t="s">
        <v>1423</v>
      </c>
      <c r="D315" s="25">
        <v>171</v>
      </c>
      <c r="E315" s="33" t="e">
        <f>VLOOKUP($A315,#REF!,1,0)</f>
        <v>#REF!</v>
      </c>
    </row>
    <row r="316" spans="1:5" hidden="1" x14ac:dyDescent="0.25">
      <c r="A316" s="38" t="s">
        <v>1420</v>
      </c>
      <c r="B316" s="37" t="s">
        <v>1422</v>
      </c>
      <c r="C316" s="33" t="s">
        <v>1984</v>
      </c>
      <c r="D316" s="25">
        <v>7</v>
      </c>
      <c r="E316" s="33" t="e">
        <f>VLOOKUP($A316,#REF!,1,0)</f>
        <v>#REF!</v>
      </c>
    </row>
    <row r="317" spans="1:5" hidden="1" x14ac:dyDescent="0.25">
      <c r="A317" s="36" t="s">
        <v>1429</v>
      </c>
      <c r="B317" s="37" t="s">
        <v>1431</v>
      </c>
      <c r="C317" s="33" t="s">
        <v>1430</v>
      </c>
      <c r="D317" s="25">
        <v>2</v>
      </c>
      <c r="E317" s="33" t="e">
        <f>VLOOKUP($A317,#REF!,1,0)</f>
        <v>#REF!</v>
      </c>
    </row>
    <row r="318" spans="1:5" hidden="1" x14ac:dyDescent="0.25">
      <c r="A318" s="36" t="s">
        <v>1435</v>
      </c>
      <c r="B318" s="37" t="s">
        <v>1437</v>
      </c>
      <c r="C318" s="33" t="s">
        <v>1436</v>
      </c>
      <c r="D318" s="25">
        <v>8151</v>
      </c>
      <c r="E318" s="33" t="e">
        <f>VLOOKUP($A318,#REF!,1,0)</f>
        <v>#REF!</v>
      </c>
    </row>
    <row r="319" spans="1:5" hidden="1" x14ac:dyDescent="0.25">
      <c r="A319" s="36" t="s">
        <v>1438</v>
      </c>
      <c r="B319" s="37" t="s">
        <v>1440</v>
      </c>
      <c r="C319" s="33" t="s">
        <v>1439</v>
      </c>
      <c r="D319" s="25">
        <v>1</v>
      </c>
      <c r="E319" s="33" t="e">
        <f>VLOOKUP($A319,#REF!,1,0)</f>
        <v>#REF!</v>
      </c>
    </row>
    <row r="320" spans="1:5" hidden="1" x14ac:dyDescent="0.25">
      <c r="A320" s="38" t="s">
        <v>1441</v>
      </c>
      <c r="B320" s="37" t="s">
        <v>1443</v>
      </c>
      <c r="C320" s="33" t="s">
        <v>1442</v>
      </c>
      <c r="D320" s="25">
        <v>236</v>
      </c>
      <c r="E320" s="33" t="e">
        <f>VLOOKUP($A320,#REF!,1,0)</f>
        <v>#REF!</v>
      </c>
    </row>
    <row r="321" spans="1:5" hidden="1" x14ac:dyDescent="0.25">
      <c r="A321" s="36" t="s">
        <v>1441</v>
      </c>
      <c r="B321" s="37" t="s">
        <v>1443</v>
      </c>
      <c r="C321" s="33" t="s">
        <v>2367</v>
      </c>
      <c r="D321" s="25">
        <v>31</v>
      </c>
      <c r="E321" s="33" t="e">
        <f>VLOOKUP($A321,#REF!,1,0)</f>
        <v>#REF!</v>
      </c>
    </row>
    <row r="322" spans="1:5" hidden="1" x14ac:dyDescent="0.25">
      <c r="A322" s="36" t="s">
        <v>1444</v>
      </c>
      <c r="B322" s="37" t="s">
        <v>1443</v>
      </c>
      <c r="C322" s="33" t="s">
        <v>1445</v>
      </c>
      <c r="D322" s="25">
        <v>4667</v>
      </c>
      <c r="E322" s="33" t="e">
        <f>VLOOKUP($A322,#REF!,1,0)</f>
        <v>#REF!</v>
      </c>
    </row>
    <row r="323" spans="1:5" hidden="1" x14ac:dyDescent="0.25">
      <c r="A323" s="36" t="s">
        <v>1449</v>
      </c>
      <c r="B323" s="37" t="s">
        <v>1451</v>
      </c>
      <c r="C323" s="33" t="s">
        <v>1450</v>
      </c>
      <c r="D323" s="25">
        <v>260</v>
      </c>
      <c r="E323" s="33" t="e">
        <f>VLOOKUP($A323,#REF!,1,0)</f>
        <v>#REF!</v>
      </c>
    </row>
    <row r="324" spans="1:5" hidden="1" x14ac:dyDescent="0.25">
      <c r="A324" s="36" t="s">
        <v>1459</v>
      </c>
      <c r="B324" s="37" t="s">
        <v>1458</v>
      </c>
      <c r="C324" s="33" t="s">
        <v>1460</v>
      </c>
      <c r="D324" s="25">
        <v>92</v>
      </c>
      <c r="E324" s="33" t="e">
        <f>VLOOKUP($A324,#REF!,1,0)</f>
        <v>#REF!</v>
      </c>
    </row>
    <row r="325" spans="1:5" hidden="1" x14ac:dyDescent="0.25">
      <c r="A325" s="36" t="s">
        <v>1461</v>
      </c>
      <c r="B325" s="37" t="s">
        <v>1463</v>
      </c>
      <c r="C325" s="33" t="s">
        <v>1462</v>
      </c>
      <c r="D325" s="25">
        <v>3</v>
      </c>
      <c r="E325" s="33" t="e">
        <f>VLOOKUP($A325,#REF!,1,0)</f>
        <v>#REF!</v>
      </c>
    </row>
    <row r="326" spans="1:5" hidden="1" x14ac:dyDescent="0.25">
      <c r="A326" s="38" t="s">
        <v>1464</v>
      </c>
      <c r="B326" s="37" t="s">
        <v>1466</v>
      </c>
      <c r="C326" s="33" t="s">
        <v>1465</v>
      </c>
      <c r="D326" s="25">
        <v>148</v>
      </c>
      <c r="E326" s="33" t="e">
        <f>VLOOKUP($A326,#REF!,1,0)</f>
        <v>#REF!</v>
      </c>
    </row>
    <row r="327" spans="1:5" hidden="1" x14ac:dyDescent="0.25">
      <c r="A327" s="36" t="s">
        <v>1467</v>
      </c>
      <c r="B327" s="37" t="s">
        <v>1469</v>
      </c>
      <c r="C327" s="33" t="s">
        <v>2373</v>
      </c>
      <c r="D327" s="25">
        <v>157</v>
      </c>
      <c r="E327" s="33" t="e">
        <f>VLOOKUP($A327,#REF!,1,0)</f>
        <v>#REF!</v>
      </c>
    </row>
    <row r="328" spans="1:5" hidden="1" x14ac:dyDescent="0.25">
      <c r="A328" s="36" t="s">
        <v>1475</v>
      </c>
      <c r="B328" s="37" t="s">
        <v>1477</v>
      </c>
      <c r="C328" s="33" t="s">
        <v>1476</v>
      </c>
      <c r="D328" s="25">
        <v>1</v>
      </c>
      <c r="E328" s="33" t="e">
        <f>VLOOKUP($A328,#REF!,1,0)</f>
        <v>#REF!</v>
      </c>
    </row>
    <row r="329" spans="1:5" hidden="1" x14ac:dyDescent="0.25">
      <c r="A329" s="36" t="s">
        <v>1481</v>
      </c>
      <c r="B329" s="37" t="s">
        <v>1483</v>
      </c>
      <c r="C329" s="33" t="s">
        <v>1482</v>
      </c>
      <c r="D329" s="25">
        <v>1426</v>
      </c>
      <c r="E329" s="33" t="e">
        <f>VLOOKUP($A329,#REF!,1,0)</f>
        <v>#REF!</v>
      </c>
    </row>
    <row r="330" spans="1:5" hidden="1" x14ac:dyDescent="0.25">
      <c r="A330" s="36" t="s">
        <v>1484</v>
      </c>
      <c r="B330" s="37" t="s">
        <v>1486</v>
      </c>
      <c r="C330" s="33" t="s">
        <v>1485</v>
      </c>
      <c r="D330" s="25">
        <v>968</v>
      </c>
      <c r="E330" s="33" t="e">
        <f>VLOOKUP($A330,#REF!,1,0)</f>
        <v>#REF!</v>
      </c>
    </row>
    <row r="331" spans="1:5" x14ac:dyDescent="0.25">
      <c r="A331" s="36" t="s">
        <v>1487</v>
      </c>
      <c r="B331" s="37" t="s">
        <v>1486</v>
      </c>
      <c r="C331" s="33" t="s">
        <v>1488</v>
      </c>
      <c r="D331" s="25">
        <v>1</v>
      </c>
      <c r="E331" s="33" t="e">
        <f>VLOOKUP($A331,#REF!,1,0)</f>
        <v>#REF!</v>
      </c>
    </row>
    <row r="332" spans="1:5" hidden="1" x14ac:dyDescent="0.25">
      <c r="A332" s="36" t="s">
        <v>1495</v>
      </c>
      <c r="B332" s="37" t="s">
        <v>1497</v>
      </c>
      <c r="C332" s="33" t="s">
        <v>1496</v>
      </c>
      <c r="D332" s="25">
        <v>198</v>
      </c>
      <c r="E332" s="33" t="e">
        <f>VLOOKUP($A332,#REF!,1,0)</f>
        <v>#REF!</v>
      </c>
    </row>
    <row r="333" spans="1:5" hidden="1" x14ac:dyDescent="0.25">
      <c r="A333" s="36" t="s">
        <v>1962</v>
      </c>
      <c r="B333" s="37" t="s">
        <v>1500</v>
      </c>
      <c r="C333" s="33" t="s">
        <v>1963</v>
      </c>
      <c r="D333" s="25">
        <v>5</v>
      </c>
      <c r="E333" s="33" t="e">
        <f>VLOOKUP($A333,#REF!,1,0)</f>
        <v>#REF!</v>
      </c>
    </row>
    <row r="334" spans="1:5" hidden="1" x14ac:dyDescent="0.25">
      <c r="A334" s="36" t="s">
        <v>1498</v>
      </c>
      <c r="B334" s="37" t="s">
        <v>1500</v>
      </c>
      <c r="C334" s="33" t="s">
        <v>2333</v>
      </c>
      <c r="D334" s="25">
        <v>3</v>
      </c>
      <c r="E334" s="33" t="e">
        <f>VLOOKUP($A334,#REF!,1,0)</f>
        <v>#REF!</v>
      </c>
    </row>
    <row r="335" spans="1:5" hidden="1" x14ac:dyDescent="0.25">
      <c r="A335" s="38" t="s">
        <v>1501</v>
      </c>
      <c r="B335" s="37" t="s">
        <v>1503</v>
      </c>
      <c r="C335" s="33" t="s">
        <v>1502</v>
      </c>
      <c r="D335" s="25">
        <v>11</v>
      </c>
      <c r="E335" s="33" t="e">
        <f>VLOOKUP($A335,#REF!,1,0)</f>
        <v>#REF!</v>
      </c>
    </row>
    <row r="336" spans="1:5" hidden="1" x14ac:dyDescent="0.25">
      <c r="A336" s="38" t="s">
        <v>1501</v>
      </c>
      <c r="B336" s="37" t="s">
        <v>1503</v>
      </c>
      <c r="C336" s="33" t="s">
        <v>1504</v>
      </c>
      <c r="D336" s="25">
        <v>21</v>
      </c>
      <c r="E336" s="33" t="e">
        <f>VLOOKUP($A336,#REF!,1,0)</f>
        <v>#REF!</v>
      </c>
    </row>
    <row r="337" spans="1:5" hidden="1" x14ac:dyDescent="0.25">
      <c r="A337" s="38" t="s">
        <v>1508</v>
      </c>
      <c r="B337" s="37" t="s">
        <v>1510</v>
      </c>
      <c r="C337" s="33" t="s">
        <v>1509</v>
      </c>
      <c r="D337" s="25">
        <v>3</v>
      </c>
      <c r="E337" s="33" t="e">
        <f>VLOOKUP($A337,#REF!,1,0)</f>
        <v>#REF!</v>
      </c>
    </row>
    <row r="338" spans="1:5" hidden="1" x14ac:dyDescent="0.25">
      <c r="A338" s="38" t="s">
        <v>1508</v>
      </c>
      <c r="B338" s="37" t="s">
        <v>1510</v>
      </c>
      <c r="C338" s="33" t="s">
        <v>1511</v>
      </c>
      <c r="D338" s="25">
        <v>1</v>
      </c>
      <c r="E338" s="33" t="e">
        <f>VLOOKUP($A338,#REF!,1,0)</f>
        <v>#REF!</v>
      </c>
    </row>
    <row r="339" spans="1:5" hidden="1" x14ac:dyDescent="0.25">
      <c r="A339" s="36" t="s">
        <v>1512</v>
      </c>
      <c r="B339" s="37" t="s">
        <v>1514</v>
      </c>
      <c r="C339" s="33" t="s">
        <v>2360</v>
      </c>
      <c r="D339" s="25">
        <v>17</v>
      </c>
      <c r="E339" s="33" t="e">
        <f>VLOOKUP($A339,#REF!,1,0)</f>
        <v>#REF!</v>
      </c>
    </row>
    <row r="340" spans="1:5" hidden="1" x14ac:dyDescent="0.25">
      <c r="A340" s="36" t="s">
        <v>1521</v>
      </c>
      <c r="B340" s="37" t="s">
        <v>1523</v>
      </c>
      <c r="C340" s="33" t="s">
        <v>1522</v>
      </c>
      <c r="D340" s="25">
        <v>3</v>
      </c>
      <c r="E340" s="33" t="e">
        <f>VLOOKUP($A340,#REF!,1,0)</f>
        <v>#REF!</v>
      </c>
    </row>
    <row r="341" spans="1:5" hidden="1" x14ac:dyDescent="0.25">
      <c r="A341" s="38" t="s">
        <v>1527</v>
      </c>
      <c r="B341" s="37" t="s">
        <v>1529</v>
      </c>
      <c r="C341" s="33" t="s">
        <v>1528</v>
      </c>
      <c r="D341" s="25">
        <v>1</v>
      </c>
      <c r="E341" s="33" t="e">
        <f>VLOOKUP($A341,#REF!,1,0)</f>
        <v>#REF!</v>
      </c>
    </row>
    <row r="342" spans="1:5" hidden="1" x14ac:dyDescent="0.25">
      <c r="A342" s="36" t="s">
        <v>1527</v>
      </c>
      <c r="B342" s="37" t="s">
        <v>1529</v>
      </c>
      <c r="C342" s="33" t="s">
        <v>2361</v>
      </c>
      <c r="D342" s="25">
        <v>3098</v>
      </c>
      <c r="E342" s="33" t="e">
        <f>VLOOKUP($A342,#REF!,1,0)</f>
        <v>#REF!</v>
      </c>
    </row>
    <row r="343" spans="1:5" hidden="1" x14ac:dyDescent="0.25">
      <c r="A343" s="38" t="s">
        <v>1530</v>
      </c>
      <c r="B343" s="37" t="s">
        <v>1532</v>
      </c>
      <c r="C343" s="33" t="s">
        <v>1531</v>
      </c>
      <c r="D343" s="25">
        <v>19</v>
      </c>
      <c r="E343" s="33" t="e">
        <f>VLOOKUP($A343,#REF!,1,0)</f>
        <v>#REF!</v>
      </c>
    </row>
    <row r="344" spans="1:5" hidden="1" x14ac:dyDescent="0.25">
      <c r="A344" s="36" t="s">
        <v>1533</v>
      </c>
      <c r="B344" s="37" t="s">
        <v>1535</v>
      </c>
      <c r="C344" s="33" t="s">
        <v>1534</v>
      </c>
      <c r="D344" s="25">
        <v>40</v>
      </c>
      <c r="E344" s="33" t="e">
        <f>VLOOKUP($A344,#REF!,1,0)</f>
        <v>#REF!</v>
      </c>
    </row>
    <row r="345" spans="1:5" x14ac:dyDescent="0.25">
      <c r="A345" s="38" t="s">
        <v>1541</v>
      </c>
      <c r="B345" s="37" t="s">
        <v>1545</v>
      </c>
      <c r="C345" s="33" t="s">
        <v>1544</v>
      </c>
      <c r="D345" s="25">
        <v>9</v>
      </c>
      <c r="E345" s="33" t="e">
        <f>VLOOKUP($A345,#REF!,1,0)</f>
        <v>#REF!</v>
      </c>
    </row>
    <row r="346" spans="1:5" hidden="1" x14ac:dyDescent="0.25">
      <c r="A346" s="38" t="s">
        <v>1546</v>
      </c>
      <c r="B346" s="37" t="s">
        <v>1548</v>
      </c>
      <c r="C346" s="33" t="s">
        <v>1549</v>
      </c>
      <c r="D346" s="25">
        <v>2</v>
      </c>
      <c r="E346" s="33" t="e">
        <f>VLOOKUP($A346,#REF!,1,0)</f>
        <v>#REF!</v>
      </c>
    </row>
    <row r="347" spans="1:5" hidden="1" x14ac:dyDescent="0.25">
      <c r="A347" s="36" t="s">
        <v>1553</v>
      </c>
      <c r="B347" s="37" t="s">
        <v>1555</v>
      </c>
      <c r="C347" s="33" t="s">
        <v>2359</v>
      </c>
      <c r="D347" s="25">
        <v>2673</v>
      </c>
      <c r="E347" s="33" t="e">
        <f>VLOOKUP($A347,#REF!,1,0)</f>
        <v>#REF!</v>
      </c>
    </row>
    <row r="348" spans="1:5" hidden="1" x14ac:dyDescent="0.25">
      <c r="A348" s="36" t="s">
        <v>1563</v>
      </c>
      <c r="B348" s="37" t="s">
        <v>827</v>
      </c>
      <c r="C348" s="33" t="s">
        <v>1565</v>
      </c>
      <c r="D348" s="25">
        <v>186</v>
      </c>
      <c r="E348" s="33" t="e">
        <f>VLOOKUP($A348,#REF!,1,0)</f>
        <v>#REF!</v>
      </c>
    </row>
    <row r="349" spans="1:5" x14ac:dyDescent="0.25">
      <c r="A349" s="36" t="s">
        <v>1566</v>
      </c>
      <c r="B349" s="37" t="s">
        <v>1568</v>
      </c>
      <c r="C349" s="33" t="s">
        <v>1567</v>
      </c>
      <c r="D349" s="25">
        <v>67</v>
      </c>
      <c r="E349" s="33" t="e">
        <f>VLOOKUP($A349,#REF!,1,0)</f>
        <v>#REF!</v>
      </c>
    </row>
    <row r="350" spans="1:5" hidden="1" x14ac:dyDescent="0.25">
      <c r="A350" s="36" t="s">
        <v>1577</v>
      </c>
      <c r="B350" s="37" t="s">
        <v>1579</v>
      </c>
      <c r="C350" s="33" t="s">
        <v>1578</v>
      </c>
      <c r="D350" s="25">
        <v>1</v>
      </c>
      <c r="E350" s="33" t="e">
        <f>VLOOKUP($A350,#REF!,1,0)</f>
        <v>#REF!</v>
      </c>
    </row>
    <row r="351" spans="1:5" hidden="1" x14ac:dyDescent="0.25">
      <c r="A351" s="38" t="s">
        <v>1585</v>
      </c>
      <c r="B351" s="37" t="s">
        <v>1587</v>
      </c>
      <c r="C351" s="33" t="s">
        <v>1586</v>
      </c>
      <c r="D351" s="25">
        <v>20</v>
      </c>
      <c r="E351" s="33" t="e">
        <f>VLOOKUP($A351,#REF!,1,0)</f>
        <v>#REF!</v>
      </c>
    </row>
    <row r="352" spans="1:5" hidden="1" x14ac:dyDescent="0.25">
      <c r="A352" s="36" t="s">
        <v>1585</v>
      </c>
      <c r="B352" s="37" t="s">
        <v>1587</v>
      </c>
      <c r="C352" s="33" t="s">
        <v>1588</v>
      </c>
      <c r="D352" s="25">
        <v>34</v>
      </c>
      <c r="E352" s="33" t="e">
        <f>VLOOKUP($A352,#REF!,1,0)</f>
        <v>#REF!</v>
      </c>
    </row>
    <row r="353" spans="1:5" hidden="1" x14ac:dyDescent="0.25">
      <c r="A353" s="36" t="s">
        <v>1589</v>
      </c>
      <c r="B353" s="37" t="s">
        <v>1587</v>
      </c>
      <c r="C353" s="33" t="s">
        <v>1591</v>
      </c>
      <c r="D353" s="25">
        <v>22</v>
      </c>
      <c r="E353" s="33" t="e">
        <f>VLOOKUP($A353,#REF!,1,0)</f>
        <v>#REF!</v>
      </c>
    </row>
    <row r="354" spans="1:5" hidden="1" x14ac:dyDescent="0.25">
      <c r="A354" s="38" t="s">
        <v>1595</v>
      </c>
      <c r="B354" s="37" t="s">
        <v>1597</v>
      </c>
      <c r="C354" s="33" t="s">
        <v>1598</v>
      </c>
      <c r="D354" s="25">
        <v>1</v>
      </c>
      <c r="E354" s="33" t="e">
        <f>VLOOKUP($A354,#REF!,1,0)</f>
        <v>#REF!</v>
      </c>
    </row>
    <row r="355" spans="1:5" hidden="1" x14ac:dyDescent="0.25">
      <c r="A355" s="36" t="s">
        <v>1595</v>
      </c>
      <c r="B355" s="37" t="s">
        <v>1597</v>
      </c>
      <c r="C355" s="33" t="s">
        <v>2334</v>
      </c>
      <c r="D355" s="25">
        <v>22</v>
      </c>
      <c r="E355" s="33" t="e">
        <f>VLOOKUP($A355,#REF!,1,0)</f>
        <v>#REF!</v>
      </c>
    </row>
    <row r="356" spans="1:5" hidden="1" x14ac:dyDescent="0.25">
      <c r="A356" s="36" t="s">
        <v>1599</v>
      </c>
      <c r="B356" s="37" t="s">
        <v>1597</v>
      </c>
      <c r="C356" s="33" t="s">
        <v>1601</v>
      </c>
      <c r="D356" s="25">
        <v>6</v>
      </c>
      <c r="E356" s="33" t="e">
        <f>VLOOKUP($A356,#REF!,1,0)</f>
        <v>#REF!</v>
      </c>
    </row>
    <row r="357" spans="1:5" hidden="1" x14ac:dyDescent="0.25">
      <c r="A357" s="36" t="s">
        <v>1602</v>
      </c>
      <c r="B357" s="37" t="s">
        <v>1604</v>
      </c>
      <c r="C357" s="33" t="s">
        <v>1603</v>
      </c>
      <c r="D357" s="25">
        <v>5</v>
      </c>
      <c r="E357" s="33" t="e">
        <f>VLOOKUP($A357,#REF!,1,0)</f>
        <v>#REF!</v>
      </c>
    </row>
    <row r="358" spans="1:5" hidden="1" x14ac:dyDescent="0.25">
      <c r="A358" s="36" t="s">
        <v>1610</v>
      </c>
      <c r="B358" s="37" t="s">
        <v>1612</v>
      </c>
      <c r="C358" s="33" t="s">
        <v>1611</v>
      </c>
      <c r="D358" s="25">
        <v>2</v>
      </c>
      <c r="E358" s="33" t="e">
        <f>VLOOKUP($A358,#REF!,1,0)</f>
        <v>#REF!</v>
      </c>
    </row>
    <row r="359" spans="1:5" hidden="1" x14ac:dyDescent="0.25">
      <c r="A359" s="38" t="s">
        <v>1615</v>
      </c>
      <c r="B359" s="37" t="s">
        <v>1616</v>
      </c>
      <c r="C359" s="33" t="s">
        <v>2260</v>
      </c>
      <c r="D359" s="25">
        <v>5500</v>
      </c>
      <c r="E359" s="33" t="e">
        <f>VLOOKUP($A359,#REF!,1,0)</f>
        <v>#REF!</v>
      </c>
    </row>
    <row r="360" spans="1:5" hidden="1" x14ac:dyDescent="0.25">
      <c r="A360" s="36" t="s">
        <v>1617</v>
      </c>
      <c r="B360" s="37" t="s">
        <v>1619</v>
      </c>
      <c r="C360" s="33" t="s">
        <v>1618</v>
      </c>
      <c r="D360" s="25">
        <v>9</v>
      </c>
      <c r="E360" s="33" t="e">
        <f>VLOOKUP($A360,#REF!,1,0)</f>
        <v>#REF!</v>
      </c>
    </row>
    <row r="361" spans="1:5" hidden="1" x14ac:dyDescent="0.25">
      <c r="A361" s="36" t="s">
        <v>1623</v>
      </c>
      <c r="B361" s="37" t="s">
        <v>1625</v>
      </c>
      <c r="C361" s="33" t="s">
        <v>1624</v>
      </c>
      <c r="D361" s="25">
        <v>575</v>
      </c>
      <c r="E361" s="33" t="e">
        <f>VLOOKUP($A361,#REF!,1,0)</f>
        <v>#REF!</v>
      </c>
    </row>
    <row r="362" spans="1:5" hidden="1" x14ac:dyDescent="0.25">
      <c r="A362" s="36" t="s">
        <v>1628</v>
      </c>
      <c r="B362" s="37" t="s">
        <v>1630</v>
      </c>
      <c r="C362" s="33" t="s">
        <v>1629</v>
      </c>
      <c r="D362" s="25">
        <v>4</v>
      </c>
      <c r="E362" s="33" t="e">
        <f>VLOOKUP($A362,#REF!,1,0)</f>
        <v>#REF!</v>
      </c>
    </row>
    <row r="363" spans="1:5" hidden="1" x14ac:dyDescent="0.25">
      <c r="A363" s="38" t="s">
        <v>1631</v>
      </c>
      <c r="B363" s="37" t="s">
        <v>1633</v>
      </c>
      <c r="C363" s="33" t="s">
        <v>2396</v>
      </c>
      <c r="D363" s="25">
        <v>452</v>
      </c>
      <c r="E363" s="33" t="e">
        <f>VLOOKUP($A363,#REF!,1,0)</f>
        <v>#REF!</v>
      </c>
    </row>
    <row r="364" spans="1:5" hidden="1" x14ac:dyDescent="0.25">
      <c r="A364" s="36" t="s">
        <v>1631</v>
      </c>
      <c r="B364" s="37" t="s">
        <v>1633</v>
      </c>
      <c r="C364" s="33" t="s">
        <v>2932</v>
      </c>
      <c r="D364" s="25">
        <v>600</v>
      </c>
      <c r="E364" s="33" t="e">
        <f>VLOOKUP($A364,#REF!,1,0)</f>
        <v>#REF!</v>
      </c>
    </row>
    <row r="365" spans="1:5" hidden="1" x14ac:dyDescent="0.25">
      <c r="A365" s="36" t="s">
        <v>1636</v>
      </c>
      <c r="B365" s="37" t="s">
        <v>1638</v>
      </c>
      <c r="C365" s="33" t="s">
        <v>1637</v>
      </c>
      <c r="D365" s="25">
        <v>1</v>
      </c>
      <c r="E365" s="33" t="e">
        <f>VLOOKUP($A365,#REF!,1,0)</f>
        <v>#REF!</v>
      </c>
    </row>
    <row r="366" spans="1:5" hidden="1" x14ac:dyDescent="0.25">
      <c r="A366" s="36" t="s">
        <v>1642</v>
      </c>
      <c r="B366" s="37" t="s">
        <v>1644</v>
      </c>
      <c r="C366" s="33" t="s">
        <v>2305</v>
      </c>
      <c r="D366" s="25">
        <v>1</v>
      </c>
      <c r="E366" s="33" t="e">
        <f>VLOOKUP($A366,#REF!,1,0)</f>
        <v>#REF!</v>
      </c>
    </row>
    <row r="367" spans="1:5" x14ac:dyDescent="0.25">
      <c r="A367" s="36" t="s">
        <v>1645</v>
      </c>
      <c r="B367" s="37" t="s">
        <v>1647</v>
      </c>
      <c r="C367" s="33" t="s">
        <v>1646</v>
      </c>
      <c r="D367" s="25">
        <v>2</v>
      </c>
      <c r="E367" s="33" t="e">
        <f>VLOOKUP($A367,#REF!,1,0)</f>
        <v>#REF!</v>
      </c>
    </row>
    <row r="368" spans="1:5" hidden="1" x14ac:dyDescent="0.25">
      <c r="A368" s="36" t="s">
        <v>1650</v>
      </c>
      <c r="B368" s="37" t="s">
        <v>1647</v>
      </c>
      <c r="C368" s="33" t="s">
        <v>2409</v>
      </c>
      <c r="D368" s="25">
        <v>364</v>
      </c>
      <c r="E368" s="33" t="e">
        <f>VLOOKUP($A368,#REF!,1,0)</f>
        <v>#REF!</v>
      </c>
    </row>
    <row r="369" spans="1:5" hidden="1" x14ac:dyDescent="0.25">
      <c r="A369" s="38" t="s">
        <v>1652</v>
      </c>
      <c r="B369" s="37" t="s">
        <v>1647</v>
      </c>
      <c r="C369" s="33" t="s">
        <v>1653</v>
      </c>
      <c r="D369" s="25">
        <v>4</v>
      </c>
      <c r="E369" s="33" t="e">
        <f>VLOOKUP($A369,#REF!,1,0)</f>
        <v>#REF!</v>
      </c>
    </row>
    <row r="370" spans="1:5" hidden="1" x14ac:dyDescent="0.25">
      <c r="A370" s="36" t="s">
        <v>1654</v>
      </c>
      <c r="B370" s="37" t="s">
        <v>1656</v>
      </c>
      <c r="C370" s="33" t="s">
        <v>1655</v>
      </c>
      <c r="D370" s="25">
        <v>2</v>
      </c>
      <c r="E370" s="33" t="e">
        <f>VLOOKUP($A370,#REF!,1,0)</f>
        <v>#REF!</v>
      </c>
    </row>
    <row r="371" spans="1:5" hidden="1" x14ac:dyDescent="0.25">
      <c r="A371" s="38" t="s">
        <v>1657</v>
      </c>
      <c r="B371" s="37" t="s">
        <v>1659</v>
      </c>
      <c r="C371" s="33" t="s">
        <v>1658</v>
      </c>
      <c r="D371" s="25">
        <v>13</v>
      </c>
      <c r="E371" s="33" t="e">
        <f>VLOOKUP($A371,#REF!,1,0)</f>
        <v>#REF!</v>
      </c>
    </row>
    <row r="372" spans="1:5" hidden="1" x14ac:dyDescent="0.25">
      <c r="A372" s="38" t="s">
        <v>1660</v>
      </c>
      <c r="B372" s="37" t="s">
        <v>1659</v>
      </c>
      <c r="C372" s="33" t="s">
        <v>1661</v>
      </c>
      <c r="D372" s="25">
        <v>52</v>
      </c>
      <c r="E372" s="33" t="e">
        <f>VLOOKUP($A372,#REF!,1,0)</f>
        <v>#REF!</v>
      </c>
    </row>
    <row r="373" spans="1:5" x14ac:dyDescent="0.25">
      <c r="A373" s="36" t="s">
        <v>1662</v>
      </c>
      <c r="B373" s="37" t="s">
        <v>1664</v>
      </c>
      <c r="C373" s="33" t="s">
        <v>1663</v>
      </c>
      <c r="D373" s="25">
        <v>1</v>
      </c>
      <c r="E373" s="33" t="e">
        <f>VLOOKUP($A373,#REF!,1,0)</f>
        <v>#REF!</v>
      </c>
    </row>
    <row r="374" spans="1:5" hidden="1" x14ac:dyDescent="0.25">
      <c r="A374" s="38" t="s">
        <v>1665</v>
      </c>
      <c r="B374" s="37" t="s">
        <v>1667</v>
      </c>
      <c r="C374" s="33" t="s">
        <v>1666</v>
      </c>
      <c r="D374" s="25">
        <v>3</v>
      </c>
      <c r="E374" s="33" t="e">
        <f>VLOOKUP($A374,#REF!,1,0)</f>
        <v>#REF!</v>
      </c>
    </row>
    <row r="375" spans="1:5" hidden="1" x14ac:dyDescent="0.25">
      <c r="A375" s="36" t="s">
        <v>2041</v>
      </c>
      <c r="B375" s="37" t="s">
        <v>1670</v>
      </c>
      <c r="C375" s="33" t="s">
        <v>2291</v>
      </c>
      <c r="D375" s="25">
        <v>33</v>
      </c>
      <c r="E375" s="33" t="e">
        <f>VLOOKUP($A375,#REF!,1,0)</f>
        <v>#REF!</v>
      </c>
    </row>
    <row r="376" spans="1:5" hidden="1" x14ac:dyDescent="0.25">
      <c r="A376" s="36" t="s">
        <v>1668</v>
      </c>
      <c r="B376" s="37" t="s">
        <v>1670</v>
      </c>
      <c r="C376" s="33" t="s">
        <v>1669</v>
      </c>
      <c r="D376" s="25">
        <v>37</v>
      </c>
      <c r="E376" s="33" t="e">
        <f>VLOOKUP($A376,#REF!,1,0)</f>
        <v>#REF!</v>
      </c>
    </row>
    <row r="377" spans="1:5" x14ac:dyDescent="0.25">
      <c r="A377" s="38" t="s">
        <v>1683</v>
      </c>
      <c r="B377" s="37" t="s">
        <v>1685</v>
      </c>
      <c r="C377" s="33" t="s">
        <v>1684</v>
      </c>
      <c r="D377" s="25">
        <v>2</v>
      </c>
      <c r="E377" s="33" t="e">
        <f>VLOOKUP($A377,#REF!,1,0)</f>
        <v>#REF!</v>
      </c>
    </row>
    <row r="378" spans="1:5" x14ac:dyDescent="0.25">
      <c r="A378" s="36" t="s">
        <v>1683</v>
      </c>
      <c r="B378" s="37" t="s">
        <v>1685</v>
      </c>
      <c r="C378" s="33" t="s">
        <v>2313</v>
      </c>
      <c r="D378" s="25">
        <v>2</v>
      </c>
      <c r="E378" s="33" t="e">
        <f>VLOOKUP($A378,#REF!,1,0)</f>
        <v>#REF!</v>
      </c>
    </row>
    <row r="379" spans="1:5" hidden="1" x14ac:dyDescent="0.25">
      <c r="A379" s="36" t="s">
        <v>1689</v>
      </c>
      <c r="B379" s="37" t="s">
        <v>1691</v>
      </c>
      <c r="C379" s="33" t="s">
        <v>1690</v>
      </c>
      <c r="D379" s="25">
        <v>41</v>
      </c>
      <c r="E379" s="33" t="e">
        <f>VLOOKUP($A379,#REF!,1,0)</f>
        <v>#REF!</v>
      </c>
    </row>
    <row r="380" spans="1:5" hidden="1" x14ac:dyDescent="0.25">
      <c r="A380" s="36" t="s">
        <v>1692</v>
      </c>
      <c r="B380" s="37" t="s">
        <v>1691</v>
      </c>
      <c r="C380" s="33" t="s">
        <v>1693</v>
      </c>
      <c r="D380" s="25">
        <v>157</v>
      </c>
      <c r="E380" s="33" t="e">
        <f>VLOOKUP($A380,#REF!,1,0)</f>
        <v>#REF!</v>
      </c>
    </row>
    <row r="381" spans="1:5" hidden="1" x14ac:dyDescent="0.25">
      <c r="A381" s="36" t="s">
        <v>1694</v>
      </c>
      <c r="B381" s="37" t="s">
        <v>1696</v>
      </c>
      <c r="C381" s="33" t="s">
        <v>1695</v>
      </c>
      <c r="D381" s="25">
        <v>22</v>
      </c>
      <c r="E381" s="33" t="e">
        <f>VLOOKUP($A381,#REF!,1,0)</f>
        <v>#REF!</v>
      </c>
    </row>
    <row r="382" spans="1:5" hidden="1" x14ac:dyDescent="0.25">
      <c r="A382" s="36" t="s">
        <v>1697</v>
      </c>
      <c r="B382" s="37" t="s">
        <v>1699</v>
      </c>
      <c r="C382" s="33" t="s">
        <v>1698</v>
      </c>
      <c r="D382" s="25">
        <v>251</v>
      </c>
      <c r="E382" s="33" t="e">
        <f>VLOOKUP($A382,#REF!,1,0)</f>
        <v>#REF!</v>
      </c>
    </row>
    <row r="383" spans="1:5" hidden="1" x14ac:dyDescent="0.25">
      <c r="A383" s="36" t="s">
        <v>1700</v>
      </c>
      <c r="B383" s="37" t="s">
        <v>1702</v>
      </c>
      <c r="C383" s="33" t="s">
        <v>2397</v>
      </c>
      <c r="D383" s="25">
        <v>1148</v>
      </c>
      <c r="E383" s="33" t="e">
        <f>VLOOKUP($A383,#REF!,1,0)</f>
        <v>#REF!</v>
      </c>
    </row>
    <row r="384" spans="1:5" hidden="1" x14ac:dyDescent="0.25">
      <c r="A384" s="38" t="s">
        <v>1703</v>
      </c>
      <c r="B384" s="37" t="s">
        <v>1705</v>
      </c>
      <c r="C384" s="33" t="s">
        <v>1704</v>
      </c>
      <c r="D384" s="25">
        <v>2</v>
      </c>
      <c r="E384" s="33" t="e">
        <f>VLOOKUP($A384,#REF!,1,0)</f>
        <v>#REF!</v>
      </c>
    </row>
    <row r="385" spans="1:5" hidden="1" x14ac:dyDescent="0.25">
      <c r="A385" s="38" t="s">
        <v>1709</v>
      </c>
      <c r="B385" s="37" t="s">
        <v>1711</v>
      </c>
      <c r="C385" s="33" t="s">
        <v>1712</v>
      </c>
      <c r="D385" s="25">
        <v>37</v>
      </c>
      <c r="E385" s="33" t="e">
        <f>VLOOKUP($A385,#REF!,1,0)</f>
        <v>#REF!</v>
      </c>
    </row>
    <row r="386" spans="1:5" hidden="1" x14ac:dyDescent="0.25">
      <c r="A386" s="36" t="s">
        <v>1713</v>
      </c>
      <c r="B386" s="37" t="s">
        <v>1715</v>
      </c>
      <c r="C386" s="33" t="s">
        <v>1714</v>
      </c>
      <c r="D386" s="25">
        <v>9</v>
      </c>
      <c r="E386" s="33" t="e">
        <f>VLOOKUP($A386,#REF!,1,0)</f>
        <v>#REF!</v>
      </c>
    </row>
    <row r="387" spans="1:5" hidden="1" x14ac:dyDescent="0.25">
      <c r="A387" s="36" t="s">
        <v>1716</v>
      </c>
      <c r="B387" s="37" t="s">
        <v>1715</v>
      </c>
      <c r="C387" s="33" t="s">
        <v>1717</v>
      </c>
      <c r="D387" s="25">
        <v>10</v>
      </c>
      <c r="E387" s="33" t="e">
        <f>VLOOKUP($A387,#REF!,1,0)</f>
        <v>#REF!</v>
      </c>
    </row>
    <row r="388" spans="1:5" hidden="1" x14ac:dyDescent="0.25">
      <c r="A388" s="36" t="s">
        <v>1718</v>
      </c>
      <c r="B388" s="37" t="s">
        <v>1720</v>
      </c>
      <c r="C388" s="33" t="s">
        <v>2369</v>
      </c>
      <c r="D388" s="25">
        <v>162</v>
      </c>
      <c r="E388" s="33" t="e">
        <f>VLOOKUP($A388,#REF!,1,0)</f>
        <v>#REF!</v>
      </c>
    </row>
    <row r="389" spans="1:5" hidden="1" x14ac:dyDescent="0.25">
      <c r="A389" s="36" t="s">
        <v>1721</v>
      </c>
      <c r="B389" s="37" t="s">
        <v>1723</v>
      </c>
      <c r="C389" s="33" t="s">
        <v>1722</v>
      </c>
      <c r="D389" s="25">
        <v>137</v>
      </c>
      <c r="E389" s="33" t="e">
        <f>VLOOKUP($A389,#REF!,1,0)</f>
        <v>#REF!</v>
      </c>
    </row>
    <row r="390" spans="1:5" hidden="1" x14ac:dyDescent="0.25">
      <c r="A390" s="36" t="s">
        <v>1724</v>
      </c>
      <c r="B390" s="37" t="s">
        <v>1723</v>
      </c>
      <c r="C390" s="33" t="s">
        <v>1725</v>
      </c>
      <c r="D390" s="25">
        <v>5</v>
      </c>
      <c r="E390" s="33" t="e">
        <f>VLOOKUP($A390,#REF!,1,0)</f>
        <v>#REF!</v>
      </c>
    </row>
    <row r="391" spans="1:5" hidden="1" x14ac:dyDescent="0.25">
      <c r="A391" s="38" t="s">
        <v>1726</v>
      </c>
      <c r="B391" s="37" t="s">
        <v>1728</v>
      </c>
      <c r="C391" s="33" t="s">
        <v>1727</v>
      </c>
      <c r="D391" s="25">
        <v>15</v>
      </c>
      <c r="E391" s="33" t="e">
        <f>VLOOKUP($A391,#REF!,1,0)</f>
        <v>#REF!</v>
      </c>
    </row>
    <row r="392" spans="1:5" hidden="1" x14ac:dyDescent="0.25">
      <c r="A392" s="36" t="s">
        <v>1726</v>
      </c>
      <c r="B392" s="37" t="s">
        <v>1728</v>
      </c>
      <c r="C392" s="33" t="s">
        <v>1729</v>
      </c>
      <c r="D392" s="25">
        <v>3</v>
      </c>
      <c r="E392" s="33" t="e">
        <f>VLOOKUP($A392,#REF!,1,0)</f>
        <v>#REF!</v>
      </c>
    </row>
    <row r="393" spans="1:5" hidden="1" x14ac:dyDescent="0.25">
      <c r="A393" s="36" t="s">
        <v>1733</v>
      </c>
      <c r="B393" s="37" t="s">
        <v>1735</v>
      </c>
      <c r="C393" s="33" t="s">
        <v>1734</v>
      </c>
      <c r="D393" s="25">
        <v>76</v>
      </c>
      <c r="E393" s="33" t="e">
        <f>VLOOKUP($A393,#REF!,1,0)</f>
        <v>#REF!</v>
      </c>
    </row>
    <row r="394" spans="1:5" hidden="1" x14ac:dyDescent="0.25">
      <c r="A394" s="36" t="s">
        <v>1736</v>
      </c>
      <c r="B394" s="37" t="s">
        <v>1735</v>
      </c>
      <c r="C394" s="33" t="s">
        <v>2340</v>
      </c>
      <c r="D394" s="25">
        <v>6</v>
      </c>
      <c r="E394" s="33" t="e">
        <f>VLOOKUP($A394,#REF!,1,0)</f>
        <v>#REF!</v>
      </c>
    </row>
    <row r="395" spans="1:5" hidden="1" x14ac:dyDescent="0.25">
      <c r="A395" s="38" t="s">
        <v>1738</v>
      </c>
      <c r="B395" s="37" t="s">
        <v>1740</v>
      </c>
      <c r="C395" s="33" t="s">
        <v>1741</v>
      </c>
      <c r="D395" s="25">
        <v>6</v>
      </c>
      <c r="E395" s="33" t="e">
        <f>VLOOKUP($A395,#REF!,1,0)</f>
        <v>#REF!</v>
      </c>
    </row>
    <row r="396" spans="1:5" x14ac:dyDescent="0.25">
      <c r="A396" s="36" t="s">
        <v>1748</v>
      </c>
      <c r="B396" s="37" t="s">
        <v>1749</v>
      </c>
      <c r="C396" s="33" t="s">
        <v>2249</v>
      </c>
      <c r="D396" s="25">
        <v>51</v>
      </c>
      <c r="E396" s="33" t="e">
        <f>VLOOKUP($A396,#REF!,1,0)</f>
        <v>#REF!</v>
      </c>
    </row>
    <row r="397" spans="1:5" hidden="1" x14ac:dyDescent="0.25">
      <c r="A397" s="36" t="s">
        <v>1755</v>
      </c>
      <c r="B397" s="37" t="s">
        <v>1757</v>
      </c>
      <c r="C397" s="33" t="s">
        <v>1756</v>
      </c>
      <c r="D397" s="25">
        <v>10</v>
      </c>
      <c r="E397" s="33" t="e">
        <f>VLOOKUP($A397,#REF!,1,0)</f>
        <v>#REF!</v>
      </c>
    </row>
    <row r="398" spans="1:5" hidden="1" x14ac:dyDescent="0.25">
      <c r="A398" s="38" t="s">
        <v>1758</v>
      </c>
      <c r="B398" s="37" t="s">
        <v>1760</v>
      </c>
      <c r="C398" s="33" t="s">
        <v>1761</v>
      </c>
      <c r="D398" s="25">
        <v>63</v>
      </c>
      <c r="E398" s="33" t="e">
        <f>VLOOKUP($A398,#REF!,1,0)</f>
        <v>#REF!</v>
      </c>
    </row>
    <row r="399" spans="1:5" hidden="1" x14ac:dyDescent="0.25">
      <c r="A399" s="38" t="s">
        <v>1762</v>
      </c>
      <c r="B399" s="37" t="s">
        <v>1765</v>
      </c>
      <c r="C399" s="33" t="s">
        <v>1766</v>
      </c>
      <c r="D399" s="25">
        <v>1</v>
      </c>
      <c r="E399" s="33" t="e">
        <f>VLOOKUP($A399,#REF!,1,0)</f>
        <v>#REF!</v>
      </c>
    </row>
    <row r="400" spans="1:5" hidden="1" x14ac:dyDescent="0.25">
      <c r="A400" s="36" t="s">
        <v>1762</v>
      </c>
      <c r="B400" s="37" t="s">
        <v>1764</v>
      </c>
      <c r="C400" s="33" t="s">
        <v>1763</v>
      </c>
      <c r="D400" s="25">
        <v>9</v>
      </c>
      <c r="E400" s="33" t="e">
        <f>VLOOKUP($A400,#REF!,1,0)</f>
        <v>#REF!</v>
      </c>
    </row>
    <row r="401" spans="1:5" hidden="1" x14ac:dyDescent="0.25">
      <c r="A401" s="38" t="s">
        <v>1767</v>
      </c>
      <c r="B401" s="37" t="s">
        <v>1769</v>
      </c>
      <c r="C401" s="33" t="s">
        <v>1768</v>
      </c>
      <c r="D401" s="25">
        <v>1</v>
      </c>
      <c r="E401" s="33" t="e">
        <f>VLOOKUP($A401,#REF!,1,0)</f>
        <v>#REF!</v>
      </c>
    </row>
    <row r="402" spans="1:5" hidden="1" x14ac:dyDescent="0.25">
      <c r="A402" s="36" t="s">
        <v>1767</v>
      </c>
      <c r="B402" s="37" t="s">
        <v>2374</v>
      </c>
      <c r="C402" s="33" t="s">
        <v>281</v>
      </c>
      <c r="D402" s="25">
        <v>1</v>
      </c>
      <c r="E402" s="33" t="e">
        <f>VLOOKUP($A402,#REF!,1,0)</f>
        <v>#REF!</v>
      </c>
    </row>
    <row r="403" spans="1:5" hidden="1" x14ac:dyDescent="0.25">
      <c r="A403" s="36" t="s">
        <v>1776</v>
      </c>
      <c r="B403" s="37" t="s">
        <v>1778</v>
      </c>
      <c r="C403" s="33" t="s">
        <v>1777</v>
      </c>
      <c r="D403" s="25">
        <v>1</v>
      </c>
      <c r="E403" s="33" t="e">
        <f>VLOOKUP($A403,#REF!,1,0)</f>
        <v>#REF!</v>
      </c>
    </row>
    <row r="404" spans="1:5" x14ac:dyDescent="0.25">
      <c r="A404" s="36" t="s">
        <v>1784</v>
      </c>
      <c r="B404" s="37" t="s">
        <v>1788</v>
      </c>
      <c r="C404" s="33" t="s">
        <v>1787</v>
      </c>
      <c r="D404" s="25">
        <v>3</v>
      </c>
      <c r="E404" s="33" t="e">
        <f>VLOOKUP($A404,#REF!,1,0)</f>
        <v>#REF!</v>
      </c>
    </row>
    <row r="405" spans="1:5" hidden="1" x14ac:dyDescent="0.25">
      <c r="A405" s="38" t="s">
        <v>1789</v>
      </c>
      <c r="B405" s="37" t="s">
        <v>1791</v>
      </c>
      <c r="C405" s="33" t="s">
        <v>1790</v>
      </c>
      <c r="D405" s="25">
        <v>2</v>
      </c>
      <c r="E405" s="33" t="e">
        <f>VLOOKUP($A405,#REF!,1,0)</f>
        <v>#REF!</v>
      </c>
    </row>
    <row r="406" spans="1:5" hidden="1" x14ac:dyDescent="0.25">
      <c r="A406" s="36" t="s">
        <v>1798</v>
      </c>
      <c r="B406" s="37" t="s">
        <v>303</v>
      </c>
      <c r="C406" s="33" t="s">
        <v>1799</v>
      </c>
      <c r="D406" s="25">
        <v>3</v>
      </c>
      <c r="E406" s="33" t="e">
        <f>VLOOKUP($A406,#REF!,1,0)</f>
        <v>#REF!</v>
      </c>
    </row>
    <row r="407" spans="1:5" hidden="1" x14ac:dyDescent="0.25">
      <c r="A407" s="36" t="s">
        <v>1803</v>
      </c>
      <c r="B407" s="37" t="s">
        <v>1805</v>
      </c>
      <c r="C407" s="33" t="s">
        <v>1804</v>
      </c>
      <c r="D407" s="25">
        <v>47</v>
      </c>
      <c r="E407" s="33" t="e">
        <f>VLOOKUP($A407,#REF!,1,0)</f>
        <v>#REF!</v>
      </c>
    </row>
    <row r="408" spans="1:5" x14ac:dyDescent="0.25">
      <c r="A408" s="36" t="s">
        <v>1806</v>
      </c>
      <c r="B408" s="37" t="s">
        <v>1808</v>
      </c>
      <c r="C408" s="33" t="s">
        <v>1807</v>
      </c>
      <c r="D408" s="25">
        <v>11</v>
      </c>
      <c r="E408" s="33" t="e">
        <f>VLOOKUP($A408,#REF!,1,0)</f>
        <v>#REF!</v>
      </c>
    </row>
    <row r="409" spans="1:5" x14ac:dyDescent="0.25">
      <c r="A409" s="36" t="s">
        <v>1811</v>
      </c>
      <c r="B409" s="37" t="s">
        <v>1813</v>
      </c>
      <c r="C409" s="33" t="s">
        <v>1812</v>
      </c>
      <c r="D409" s="25">
        <v>1</v>
      </c>
      <c r="E409" s="33" t="e">
        <f>VLOOKUP($A409,#REF!,1,0)</f>
        <v>#REF!</v>
      </c>
    </row>
    <row r="410" spans="1:5" hidden="1" x14ac:dyDescent="0.25">
      <c r="A410" s="36" t="s">
        <v>1817</v>
      </c>
      <c r="B410" s="37" t="s">
        <v>1819</v>
      </c>
      <c r="C410" s="33" t="s">
        <v>1818</v>
      </c>
      <c r="D410" s="25">
        <v>4</v>
      </c>
      <c r="E410" s="33" t="e">
        <f>VLOOKUP($A410,#REF!,1,0)</f>
        <v>#REF!</v>
      </c>
    </row>
    <row r="411" spans="1:5" hidden="1" x14ac:dyDescent="0.25">
      <c r="A411" s="36" t="s">
        <v>1820</v>
      </c>
      <c r="B411" s="37" t="s">
        <v>1822</v>
      </c>
      <c r="C411" s="33" t="s">
        <v>1821</v>
      </c>
      <c r="D411" s="25">
        <v>6</v>
      </c>
      <c r="E411" s="33" t="e">
        <f>VLOOKUP($A411,#REF!,1,0)</f>
        <v>#REF!</v>
      </c>
    </row>
    <row r="412" spans="1:5" hidden="1" x14ac:dyDescent="0.25">
      <c r="A412" s="36" t="s">
        <v>2051</v>
      </c>
      <c r="B412" s="37" t="s">
        <v>2090</v>
      </c>
      <c r="C412" s="33" t="s">
        <v>2091</v>
      </c>
      <c r="D412" s="25">
        <v>2</v>
      </c>
      <c r="E412" s="33" t="e">
        <f>VLOOKUP($A412,#REF!,1,0)</f>
        <v>#REF!</v>
      </c>
    </row>
    <row r="413" spans="1:5" hidden="1" x14ac:dyDescent="0.25">
      <c r="A413" s="36" t="s">
        <v>1829</v>
      </c>
      <c r="B413" s="37" t="s">
        <v>1831</v>
      </c>
      <c r="C413" s="33" t="s">
        <v>1830</v>
      </c>
      <c r="D413" s="25">
        <v>33</v>
      </c>
      <c r="E413" s="33" t="e">
        <f>VLOOKUP($A413,#REF!,1,0)</f>
        <v>#REF!</v>
      </c>
    </row>
    <row r="414" spans="1:5" hidden="1" x14ac:dyDescent="0.25">
      <c r="A414" s="36" t="s">
        <v>1835</v>
      </c>
      <c r="B414" s="37" t="s">
        <v>1837</v>
      </c>
      <c r="C414" s="33" t="s">
        <v>1836</v>
      </c>
      <c r="D414" s="25">
        <v>11</v>
      </c>
      <c r="E414" s="33" t="e">
        <f>VLOOKUP($A414,#REF!,1,0)</f>
        <v>#REF!</v>
      </c>
    </row>
    <row r="415" spans="1:5" hidden="1" x14ac:dyDescent="0.25">
      <c r="A415" s="36" t="s">
        <v>1838</v>
      </c>
      <c r="B415" s="37" t="s">
        <v>1840</v>
      </c>
      <c r="C415" s="33" t="s">
        <v>1839</v>
      </c>
      <c r="D415" s="25">
        <v>1</v>
      </c>
      <c r="E415" s="33" t="e">
        <f>VLOOKUP($A415,#REF!,1,0)</f>
        <v>#REF!</v>
      </c>
    </row>
    <row r="416" spans="1:5" hidden="1" x14ac:dyDescent="0.25">
      <c r="A416" s="36" t="s">
        <v>1841</v>
      </c>
      <c r="B416" s="37" t="s">
        <v>2288</v>
      </c>
      <c r="C416" s="33" t="s">
        <v>1842</v>
      </c>
      <c r="D416" s="25">
        <v>4</v>
      </c>
      <c r="E416" s="33" t="e">
        <f>VLOOKUP($A416,#REF!,1,0)</f>
        <v>#REF!</v>
      </c>
    </row>
    <row r="417" spans="1:5" hidden="1" x14ac:dyDescent="0.25">
      <c r="A417" s="36" t="s">
        <v>2062</v>
      </c>
      <c r="B417" s="37" t="s">
        <v>329</v>
      </c>
      <c r="C417" s="33" t="s">
        <v>2095</v>
      </c>
      <c r="D417" s="25">
        <v>3</v>
      </c>
      <c r="E417" s="33" t="e">
        <f>VLOOKUP($A417,#REF!,1,0)</f>
        <v>#REF!</v>
      </c>
    </row>
    <row r="418" spans="1:5" x14ac:dyDescent="0.25">
      <c r="A418" s="38" t="s">
        <v>1844</v>
      </c>
      <c r="B418" s="37" t="s">
        <v>1846</v>
      </c>
      <c r="C418" s="33" t="s">
        <v>1845</v>
      </c>
      <c r="D418" s="25">
        <v>3</v>
      </c>
      <c r="E418" s="33" t="e">
        <f>VLOOKUP($A418,#REF!,1,0)</f>
        <v>#REF!</v>
      </c>
    </row>
    <row r="419" spans="1:5" x14ac:dyDescent="0.25">
      <c r="A419" s="36" t="s">
        <v>1844</v>
      </c>
      <c r="B419" s="37" t="s">
        <v>1846</v>
      </c>
      <c r="C419" s="33" t="s">
        <v>296</v>
      </c>
      <c r="D419" s="25">
        <v>2</v>
      </c>
      <c r="E419" s="33" t="e">
        <f>VLOOKUP($A419,#REF!,1,0)</f>
        <v>#REF!</v>
      </c>
    </row>
    <row r="420" spans="1:5" hidden="1" x14ac:dyDescent="0.25">
      <c r="A420" s="36" t="s">
        <v>1847</v>
      </c>
      <c r="B420" s="37" t="s">
        <v>1849</v>
      </c>
      <c r="C420" s="33" t="s">
        <v>1848</v>
      </c>
      <c r="D420" s="25">
        <v>4</v>
      </c>
      <c r="E420" s="33" t="e">
        <f>VLOOKUP($A420,#REF!,1,0)</f>
        <v>#REF!</v>
      </c>
    </row>
    <row r="421" spans="1:5" hidden="1" x14ac:dyDescent="0.25">
      <c r="A421" s="38" t="s">
        <v>1850</v>
      </c>
      <c r="B421" s="37" t="s">
        <v>1852</v>
      </c>
      <c r="C421" s="33" t="s">
        <v>1853</v>
      </c>
      <c r="D421" s="25">
        <v>6</v>
      </c>
      <c r="E421" s="33" t="e">
        <f>VLOOKUP($A421,#REF!,1,0)</f>
        <v>#REF!</v>
      </c>
    </row>
    <row r="422" spans="1:5" hidden="1" x14ac:dyDescent="0.25">
      <c r="A422" s="38" t="s">
        <v>1850</v>
      </c>
      <c r="B422" s="37" t="s">
        <v>1852</v>
      </c>
      <c r="C422" s="33" t="s">
        <v>1851</v>
      </c>
      <c r="D422" s="25">
        <v>3</v>
      </c>
      <c r="E422" s="33" t="e">
        <f>VLOOKUP($A422,#REF!,1,0)</f>
        <v>#REF!</v>
      </c>
    </row>
    <row r="423" spans="1:5" hidden="1" x14ac:dyDescent="0.25">
      <c r="A423" s="36" t="s">
        <v>1850</v>
      </c>
      <c r="B423" s="37" t="s">
        <v>1852</v>
      </c>
      <c r="C423" s="33" t="s">
        <v>1854</v>
      </c>
      <c r="D423" s="25">
        <v>12</v>
      </c>
      <c r="E423" s="33" t="e">
        <f>VLOOKUP($A423,#REF!,1,0)</f>
        <v>#REF!</v>
      </c>
    </row>
    <row r="424" spans="1:5" x14ac:dyDescent="0.25">
      <c r="A424" s="36" t="s">
        <v>1861</v>
      </c>
      <c r="B424" s="37" t="s">
        <v>1863</v>
      </c>
      <c r="C424" s="33" t="s">
        <v>1862</v>
      </c>
      <c r="D424" s="25">
        <v>2</v>
      </c>
      <c r="E424" s="33" t="e">
        <f>VLOOKUP($A424,#REF!,1,0)</f>
        <v>#REF!</v>
      </c>
    </row>
    <row r="425" spans="1:5" x14ac:dyDescent="0.25">
      <c r="A425" s="36" t="s">
        <v>1871</v>
      </c>
      <c r="B425" s="37" t="s">
        <v>1873</v>
      </c>
      <c r="C425" s="33" t="s">
        <v>1872</v>
      </c>
      <c r="D425" s="25">
        <v>6</v>
      </c>
      <c r="E425" s="33" t="e">
        <f>VLOOKUP($A425,#REF!,1,0)</f>
        <v>#REF!</v>
      </c>
    </row>
    <row r="426" spans="1:5" x14ac:dyDescent="0.25">
      <c r="A426" s="46" t="s">
        <v>2936</v>
      </c>
      <c r="B426" s="37" t="s">
        <v>1896</v>
      </c>
      <c r="C426" s="33" t="s">
        <v>1895</v>
      </c>
      <c r="D426" s="25">
        <v>3</v>
      </c>
      <c r="E426" s="33" t="e">
        <f>VLOOKUP($A426,#REF!,1,0)</f>
        <v>#REF!</v>
      </c>
    </row>
    <row r="427" spans="1:5" x14ac:dyDescent="0.25">
      <c r="A427" s="47" t="s">
        <v>1806</v>
      </c>
      <c r="B427" s="37" t="s">
        <v>1808</v>
      </c>
      <c r="C427" s="33" t="s">
        <v>1907</v>
      </c>
      <c r="D427" s="25">
        <v>22</v>
      </c>
      <c r="E427" s="33" t="e">
        <f>VLOOKUP($A427,#REF!,1,0)</f>
        <v>#REF!</v>
      </c>
    </row>
    <row r="428" spans="1:5" x14ac:dyDescent="0.25">
      <c r="A428" s="36" t="s">
        <v>2152</v>
      </c>
      <c r="B428" s="37" t="s">
        <v>2154</v>
      </c>
      <c r="C428" s="33" t="s">
        <v>2153</v>
      </c>
      <c r="D428" s="25">
        <v>9</v>
      </c>
      <c r="E428" s="33" t="e">
        <f>VLOOKUP($A428,#REF!,1,0)</f>
        <v>#REF!</v>
      </c>
    </row>
    <row r="429" spans="1:5" x14ac:dyDescent="0.25">
      <c r="A429" s="36" t="s">
        <v>2162</v>
      </c>
      <c r="B429" s="37" t="s">
        <v>1031</v>
      </c>
      <c r="C429" s="33" t="s">
        <v>2163</v>
      </c>
      <c r="D429" s="25">
        <v>6</v>
      </c>
      <c r="E429" s="33" t="e">
        <f>VLOOKUP($A429,#REF!,1,0)</f>
        <v>#REF!</v>
      </c>
    </row>
    <row r="430" spans="1:5" x14ac:dyDescent="0.25">
      <c r="A430" s="38" t="s">
        <v>2374</v>
      </c>
      <c r="B430" s="37" t="s">
        <v>4</v>
      </c>
      <c r="C430" s="33" t="s">
        <v>3</v>
      </c>
      <c r="D430" s="25">
        <v>1</v>
      </c>
      <c r="E430" s="33" t="e">
        <f>VLOOKUP($A430,#REF!,1,0)</f>
        <v>#REF!</v>
      </c>
    </row>
    <row r="431" spans="1:5" x14ac:dyDescent="0.25">
      <c r="A431" s="36" t="s">
        <v>2298</v>
      </c>
      <c r="B431" s="37" t="s">
        <v>2300</v>
      </c>
      <c r="C431" s="33" t="s">
        <v>2299</v>
      </c>
      <c r="D431" s="25">
        <v>1</v>
      </c>
      <c r="E431" s="33" t="e">
        <f>VLOOKUP($A431,#REF!,1,0)</f>
        <v>#REF!</v>
      </c>
    </row>
    <row r="432" spans="1:5" hidden="1" x14ac:dyDescent="0.25">
      <c r="A432" s="38" t="s">
        <v>2049</v>
      </c>
      <c r="B432" s="37" t="s">
        <v>2101</v>
      </c>
      <c r="C432" s="33" t="s">
        <v>2309</v>
      </c>
      <c r="D432" s="25">
        <v>16</v>
      </c>
      <c r="E432" s="33" t="e">
        <f>VLOOKUP($A432,#REF!,1,0)</f>
        <v>#REF!</v>
      </c>
    </row>
    <row r="433" spans="1:5" hidden="1" x14ac:dyDescent="0.25">
      <c r="A433" s="36" t="s">
        <v>2049</v>
      </c>
      <c r="B433" s="37" t="s">
        <v>2101</v>
      </c>
      <c r="C433" s="33" t="s">
        <v>2087</v>
      </c>
      <c r="D433" s="25">
        <v>4</v>
      </c>
      <c r="E433" s="33" t="e">
        <f>VLOOKUP($A433,#REF!,1,0)</f>
        <v>#REF!</v>
      </c>
    </row>
    <row r="434" spans="1:5" x14ac:dyDescent="0.25">
      <c r="A434" s="36" t="s">
        <v>2317</v>
      </c>
      <c r="B434" s="37" t="s">
        <v>2149</v>
      </c>
      <c r="C434" s="33" t="s">
        <v>2318</v>
      </c>
      <c r="D434" s="25">
        <v>5</v>
      </c>
      <c r="E434" s="33" t="e">
        <f>VLOOKUP($A434,#REF!,1,0)</f>
        <v>#REF!</v>
      </c>
    </row>
    <row r="435" spans="1:5" x14ac:dyDescent="0.25">
      <c r="A435" s="36" t="s">
        <v>1968</v>
      </c>
      <c r="B435" s="37" t="s">
        <v>1970</v>
      </c>
      <c r="C435" s="33" t="s">
        <v>1969</v>
      </c>
      <c r="D435" s="25">
        <v>1</v>
      </c>
      <c r="E435" s="33" t="e">
        <f>VLOOKUP($A435,#REF!,1,0)</f>
        <v>#REF!</v>
      </c>
    </row>
    <row r="436" spans="1:5" x14ac:dyDescent="0.25">
      <c r="A436" s="36" t="s">
        <v>1971</v>
      </c>
      <c r="B436" s="37" t="s">
        <v>1715</v>
      </c>
      <c r="C436" s="33" t="s">
        <v>1972</v>
      </c>
      <c r="D436" s="25">
        <v>3</v>
      </c>
      <c r="E436" s="33" t="e">
        <f>VLOOKUP($A436,#REF!,1,0)</f>
        <v>#REF!</v>
      </c>
    </row>
    <row r="437" spans="1:5" x14ac:dyDescent="0.25">
      <c r="A437" s="36" t="s">
        <v>2168</v>
      </c>
      <c r="B437" s="37" t="s">
        <v>2105</v>
      </c>
      <c r="C437" s="33" t="s">
        <v>2169</v>
      </c>
      <c r="D437" s="25">
        <v>2</v>
      </c>
      <c r="E437" s="33" t="e">
        <f>VLOOKUP($A437,#REF!,1,0)</f>
        <v>#REF!</v>
      </c>
    </row>
    <row r="438" spans="1:5" x14ac:dyDescent="0.25">
      <c r="A438" s="36" t="s">
        <v>2319</v>
      </c>
      <c r="B438" s="37" t="s">
        <v>2321</v>
      </c>
      <c r="C438" s="33" t="s">
        <v>2320</v>
      </c>
      <c r="D438" s="25">
        <v>43</v>
      </c>
      <c r="E438" s="33" t="e">
        <f>VLOOKUP($A438,#REF!,1,0)</f>
        <v>#REF!</v>
      </c>
    </row>
    <row r="439" spans="1:5" x14ac:dyDescent="0.25">
      <c r="A439" s="36" t="s">
        <v>2177</v>
      </c>
      <c r="B439" s="37" t="s">
        <v>2179</v>
      </c>
      <c r="C439" s="33" t="s">
        <v>2178</v>
      </c>
      <c r="D439" s="25">
        <v>1</v>
      </c>
      <c r="E439" s="33" t="e">
        <f>VLOOKUP($A439,#REF!,1,0)</f>
        <v>#REF!</v>
      </c>
    </row>
    <row r="440" spans="1:5" x14ac:dyDescent="0.25">
      <c r="A440" s="36" t="s">
        <v>2025</v>
      </c>
      <c r="B440" s="37" t="s">
        <v>1934</v>
      </c>
      <c r="C440" s="33" t="s">
        <v>2077</v>
      </c>
      <c r="D440" s="25">
        <v>2</v>
      </c>
      <c r="E440" s="33" t="e">
        <f>VLOOKUP($A440,#REF!,1,0)</f>
        <v>#REF!</v>
      </c>
    </row>
    <row r="441" spans="1:5" hidden="1" x14ac:dyDescent="0.25">
      <c r="A441" s="36" t="s">
        <v>1992</v>
      </c>
      <c r="B441" s="37" t="s">
        <v>300</v>
      </c>
      <c r="C441" s="33" t="s">
        <v>1993</v>
      </c>
      <c r="D441" s="25">
        <v>1</v>
      </c>
      <c r="E441" s="33" t="e">
        <f>VLOOKUP($A441,#REF!,1,0)</f>
        <v>#REF!</v>
      </c>
    </row>
    <row r="442" spans="1:5" hidden="1" x14ac:dyDescent="0.25">
      <c r="A442" s="36" t="s">
        <v>1994</v>
      </c>
      <c r="B442" s="37" t="s">
        <v>1996</v>
      </c>
      <c r="C442" s="33" t="s">
        <v>1995</v>
      </c>
      <c r="D442" s="25">
        <v>3</v>
      </c>
      <c r="E442" s="33" t="e">
        <f>VLOOKUP($A442,#REF!,1,0)</f>
        <v>#REF!</v>
      </c>
    </row>
    <row r="443" spans="1:5" hidden="1" x14ac:dyDescent="0.25">
      <c r="A443" s="36" t="s">
        <v>1997</v>
      </c>
      <c r="B443" s="37" t="s">
        <v>1999</v>
      </c>
      <c r="C443" s="33" t="s">
        <v>1998</v>
      </c>
      <c r="D443" s="25">
        <v>9</v>
      </c>
      <c r="E443" s="33" t="e">
        <f>VLOOKUP($A443,#REF!,1,0)</f>
        <v>#REF!</v>
      </c>
    </row>
    <row r="444" spans="1:5" x14ac:dyDescent="0.25">
      <c r="A444" s="36" t="s">
        <v>2261</v>
      </c>
      <c r="B444" s="37" t="s">
        <v>2263</v>
      </c>
      <c r="C444" s="33" t="s">
        <v>2262</v>
      </c>
      <c r="D444" s="25">
        <v>4</v>
      </c>
      <c r="E444" s="33" t="e">
        <f>VLOOKUP($A444,#REF!,1,0)</f>
        <v>#REF!</v>
      </c>
    </row>
    <row r="445" spans="1:5" x14ac:dyDescent="0.25">
      <c r="A445" s="36" t="s">
        <v>2003</v>
      </c>
      <c r="B445" s="37" t="s">
        <v>1840</v>
      </c>
      <c r="C445" s="33" t="s">
        <v>2004</v>
      </c>
      <c r="D445" s="25">
        <v>11</v>
      </c>
      <c r="E445" s="33" t="e">
        <f>VLOOKUP($A445,#REF!,1,0)</f>
        <v>#REF!</v>
      </c>
    </row>
    <row r="446" spans="1:5" x14ac:dyDescent="0.25">
      <c r="A446" s="36" t="s">
        <v>2225</v>
      </c>
      <c r="B446" s="37" t="s">
        <v>2227</v>
      </c>
      <c r="C446" s="33" t="s">
        <v>2226</v>
      </c>
      <c r="D446" s="25">
        <v>1</v>
      </c>
      <c r="E446" s="33" t="e">
        <f>VLOOKUP($A446,#REF!,1,0)</f>
        <v>#REF!</v>
      </c>
    </row>
    <row r="447" spans="1:5" hidden="1" x14ac:dyDescent="0.25">
      <c r="A447" s="36" t="s">
        <v>2030</v>
      </c>
      <c r="B447" s="37" t="s">
        <v>2275</v>
      </c>
      <c r="C447" s="33" t="s">
        <v>2322</v>
      </c>
      <c r="D447" s="25">
        <v>6</v>
      </c>
      <c r="E447" s="33" t="e">
        <f>VLOOKUP($A447,#REF!,1,0)</f>
        <v>#REF!</v>
      </c>
    </row>
    <row r="448" spans="1:5" hidden="1" x14ac:dyDescent="0.25">
      <c r="A448" s="36" t="s">
        <v>2026</v>
      </c>
      <c r="B448" s="37" t="s">
        <v>2323</v>
      </c>
      <c r="C448" s="33" t="s">
        <v>2362</v>
      </c>
      <c r="D448" s="25">
        <v>4</v>
      </c>
      <c r="E448" s="33" t="e">
        <f>VLOOKUP($A448,#REF!,1,0)</f>
        <v>#REF!</v>
      </c>
    </row>
    <row r="449" spans="1:5" hidden="1" x14ac:dyDescent="0.25">
      <c r="A449" s="36" t="s">
        <v>2061</v>
      </c>
      <c r="B449" s="37" t="s">
        <v>315</v>
      </c>
      <c r="C449" s="33" t="s">
        <v>2094</v>
      </c>
      <c r="D449" s="25">
        <v>8</v>
      </c>
      <c r="E449" s="33" t="e">
        <f>VLOOKUP($A449,#REF!,1,0)</f>
        <v>#REF!</v>
      </c>
    </row>
    <row r="450" spans="1:5" x14ac:dyDescent="0.25">
      <c r="A450" s="36" t="s">
        <v>2324</v>
      </c>
      <c r="B450" s="37" t="s">
        <v>1886</v>
      </c>
      <c r="C450" s="33" t="s">
        <v>2325</v>
      </c>
      <c r="D450" s="25">
        <v>3</v>
      </c>
      <c r="E450" s="33" t="e">
        <f>VLOOKUP($A450,#REF!,1,0)</f>
        <v>#REF!</v>
      </c>
    </row>
    <row r="451" spans="1:5" x14ac:dyDescent="0.25">
      <c r="A451" s="36" t="s">
        <v>2327</v>
      </c>
      <c r="B451" s="37" t="s">
        <v>1477</v>
      </c>
      <c r="C451" s="33" t="s">
        <v>2328</v>
      </c>
      <c r="D451" s="25">
        <v>2</v>
      </c>
      <c r="E451" s="33" t="e">
        <f>VLOOKUP($A451,#REF!,1,0)</f>
        <v>#REF!</v>
      </c>
    </row>
    <row r="452" spans="1:5" hidden="1" x14ac:dyDescent="0.25">
      <c r="A452" s="36" t="s">
        <v>2046</v>
      </c>
      <c r="B452" s="37" t="s">
        <v>2329</v>
      </c>
      <c r="C452" s="33" t="s">
        <v>2086</v>
      </c>
      <c r="D452" s="25">
        <v>1</v>
      </c>
      <c r="E452" s="33" t="e">
        <f>VLOOKUP($A452,#REF!,1,0)</f>
        <v>#REF!</v>
      </c>
    </row>
    <row r="453" spans="1:5" x14ac:dyDescent="0.25">
      <c r="A453" s="36" t="s">
        <v>2379</v>
      </c>
      <c r="B453" s="37" t="s">
        <v>2381</v>
      </c>
      <c r="C453" s="33" t="s">
        <v>2380</v>
      </c>
      <c r="D453" s="25">
        <v>3</v>
      </c>
      <c r="E453" s="33" t="e">
        <f>VLOOKUP($A453,#REF!,1,0)</f>
        <v>#REF!</v>
      </c>
    </row>
    <row r="454" spans="1:5" x14ac:dyDescent="0.25">
      <c r="A454" s="36" t="s">
        <v>2337</v>
      </c>
      <c r="B454" s="37" t="s">
        <v>6</v>
      </c>
      <c r="C454" s="33" t="s">
        <v>1909</v>
      </c>
      <c r="D454" s="25">
        <v>10</v>
      </c>
      <c r="E454" s="33" t="e">
        <f>VLOOKUP($A454,#REF!,1,0)</f>
        <v>#REF!</v>
      </c>
    </row>
    <row r="455" spans="1:5" x14ac:dyDescent="0.25">
      <c r="A455" s="36" t="s">
        <v>2382</v>
      </c>
      <c r="B455" s="37" t="s">
        <v>2384</v>
      </c>
      <c r="C455" s="33" t="s">
        <v>2383</v>
      </c>
      <c r="D455" s="25">
        <v>6</v>
      </c>
      <c r="E455" s="33" t="e">
        <f>VLOOKUP($A455,#REF!,1,0)</f>
        <v>#REF!</v>
      </c>
    </row>
    <row r="456" spans="1:5" x14ac:dyDescent="0.25">
      <c r="A456" s="36" t="s">
        <v>2344</v>
      </c>
      <c r="B456" s="37" t="s">
        <v>2007</v>
      </c>
      <c r="C456" s="33" t="s">
        <v>2343</v>
      </c>
      <c r="D456" s="25">
        <v>4</v>
      </c>
      <c r="E456" s="33" t="e">
        <f>VLOOKUP($A456,#REF!,1,0)</f>
        <v>#REF!</v>
      </c>
    </row>
    <row r="457" spans="1:5" x14ac:dyDescent="0.25">
      <c r="A457" s="36" t="s">
        <v>2342</v>
      </c>
      <c r="B457" s="37" t="s">
        <v>2315</v>
      </c>
      <c r="C457" s="33" t="s">
        <v>2341</v>
      </c>
      <c r="D457" s="25">
        <v>7</v>
      </c>
      <c r="E457" s="33" t="e">
        <f>VLOOKUP($A457,#REF!,1,0)</f>
        <v>#REF!</v>
      </c>
    </row>
    <row r="458" spans="1:5" x14ac:dyDescent="0.25">
      <c r="A458" s="36" t="s">
        <v>2385</v>
      </c>
      <c r="B458" s="37" t="s">
        <v>335</v>
      </c>
      <c r="C458" s="33" t="s">
        <v>2386</v>
      </c>
      <c r="D458" s="25">
        <v>3</v>
      </c>
      <c r="E458" s="33" t="e">
        <f>VLOOKUP($A458,#REF!,1,0)</f>
        <v>#REF!</v>
      </c>
    </row>
    <row r="459" spans="1:5" x14ac:dyDescent="0.25">
      <c r="A459" s="36" t="s">
        <v>2387</v>
      </c>
      <c r="B459" s="37" t="s">
        <v>2389</v>
      </c>
      <c r="C459" s="33" t="s">
        <v>2388</v>
      </c>
      <c r="D459" s="25">
        <v>1</v>
      </c>
      <c r="E459" s="33" t="e">
        <f>VLOOKUP($A459,#REF!,1,0)</f>
        <v>#REF!</v>
      </c>
    </row>
    <row r="460" spans="1:5" hidden="1" x14ac:dyDescent="0.25">
      <c r="A460" s="36" t="s">
        <v>2019</v>
      </c>
      <c r="B460" s="37" t="s">
        <v>2350</v>
      </c>
      <c r="C460" s="33" t="s">
        <v>2352</v>
      </c>
      <c r="D460" s="25">
        <v>280</v>
      </c>
      <c r="E460" s="33" t="e">
        <f>VLOOKUP($A460,#REF!,1,0)</f>
        <v>#REF!</v>
      </c>
    </row>
    <row r="461" spans="1:5" x14ac:dyDescent="0.25">
      <c r="A461" s="36" t="s">
        <v>2043</v>
      </c>
      <c r="B461" s="37" t="s">
        <v>2281</v>
      </c>
      <c r="C461" s="33" t="s">
        <v>2390</v>
      </c>
      <c r="D461" s="25">
        <v>8</v>
      </c>
      <c r="E461" s="33" t="e">
        <f>VLOOKUP($A461,#REF!,1,0)</f>
        <v>#REF!</v>
      </c>
    </row>
    <row r="462" spans="1:5" hidden="1" x14ac:dyDescent="0.25">
      <c r="A462" s="36" t="s">
        <v>2066</v>
      </c>
      <c r="B462" s="37" t="s">
        <v>318</v>
      </c>
      <c r="C462" s="33" t="s">
        <v>317</v>
      </c>
      <c r="D462" s="25">
        <v>5</v>
      </c>
      <c r="E462" s="33" t="e">
        <f>VLOOKUP($A462,#REF!,1,0)</f>
        <v>#REF!</v>
      </c>
    </row>
    <row r="463" spans="1:5" x14ac:dyDescent="0.25">
      <c r="A463" s="46" t="s">
        <v>2935</v>
      </c>
      <c r="B463" s="37" t="s">
        <v>2371</v>
      </c>
      <c r="C463" s="33" t="s">
        <v>2370</v>
      </c>
      <c r="D463" s="25">
        <v>6</v>
      </c>
      <c r="E463" s="33" t="e">
        <f>VLOOKUP($A463,#REF!,1,0)</f>
        <v>#REF!</v>
      </c>
    </row>
    <row r="464" spans="1:5" x14ac:dyDescent="0.25">
      <c r="A464" s="36" t="s">
        <v>2398</v>
      </c>
      <c r="B464" s="37" t="s">
        <v>2400</v>
      </c>
      <c r="C464" s="33" t="s">
        <v>2399</v>
      </c>
      <c r="D464" s="25">
        <v>12</v>
      </c>
      <c r="E464" s="33" t="e">
        <f>VLOOKUP($A464,#REF!,1,0)</f>
        <v>#REF!</v>
      </c>
    </row>
    <row r="465" spans="1:5" x14ac:dyDescent="0.25">
      <c r="A465" s="36" t="s">
        <v>2402</v>
      </c>
      <c r="B465" s="37" t="s">
        <v>2349</v>
      </c>
      <c r="C465" s="33" t="s">
        <v>2348</v>
      </c>
      <c r="D465" s="25">
        <v>3</v>
      </c>
      <c r="E465" s="33" t="e">
        <f>VLOOKUP($A465,#REF!,1,0)</f>
        <v>#REF!</v>
      </c>
    </row>
    <row r="466" spans="1:5" x14ac:dyDescent="0.25">
      <c r="A466" s="47" t="s">
        <v>2410</v>
      </c>
      <c r="B466" s="37" t="s">
        <v>1808</v>
      </c>
      <c r="C466" s="33" t="s">
        <v>2411</v>
      </c>
      <c r="D466" s="25">
        <v>12</v>
      </c>
      <c r="E466" s="33" t="e">
        <f>VLOOKUP($A466,#REF!,1,0)</f>
        <v>#REF!</v>
      </c>
    </row>
    <row r="467" spans="1:5" hidden="1" x14ac:dyDescent="0.25">
      <c r="A467" s="46" t="s">
        <v>1295</v>
      </c>
      <c r="B467" s="37" t="s">
        <v>1297</v>
      </c>
      <c r="C467" s="33" t="s">
        <v>2336</v>
      </c>
      <c r="D467" s="25">
        <v>6</v>
      </c>
      <c r="E467" s="33" t="e">
        <f>VLOOKUP($A467,#REF!,1,0)</f>
        <v>#REF!</v>
      </c>
    </row>
    <row r="468" spans="1:5" x14ac:dyDescent="0.25">
      <c r="A468" s="46" t="s">
        <v>2934</v>
      </c>
      <c r="B468" s="37" t="s">
        <v>2339</v>
      </c>
      <c r="C468" s="33" t="s">
        <v>2338</v>
      </c>
      <c r="D468" s="25">
        <v>12</v>
      </c>
      <c r="E468" s="33" t="e">
        <f>VLOOKUP($A468,#REF!,1,0)</f>
        <v>#REF!</v>
      </c>
    </row>
  </sheetData>
  <autoFilter ref="A1:E468">
    <filterColumn colId="4">
      <filters>
        <filter val="#N/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 EXISTENCIA CUADRO BASICO 538</vt:lpstr>
      <vt:lpstr>Hoja2</vt:lpstr>
      <vt:lpstr>GRAFICA 629</vt:lpstr>
      <vt:lpstr>CUABRO BASICO </vt:lpstr>
      <vt:lpstr>Cuadro Básico</vt:lpstr>
      <vt:lpstr>Oncologico</vt:lpstr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Negrete Gutierrez, Claudia Patricia</dc:creator>
  <cp:lastModifiedBy>Quezada Ponce, Abraham Alejandro</cp:lastModifiedBy>
  <cp:lastPrinted>2021-08-20T22:17:42Z</cp:lastPrinted>
  <dcterms:created xsi:type="dcterms:W3CDTF">2019-10-31T14:48:01Z</dcterms:created>
  <dcterms:modified xsi:type="dcterms:W3CDTF">2021-08-20T22:17:49Z</dcterms:modified>
</cp:coreProperties>
</file>